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lai-v-dc\Users\david\Desktop\"/>
    </mc:Choice>
  </mc:AlternateContent>
  <xr:revisionPtr revIDLastSave="0" documentId="13_ncr:1_{461B9BFB-9336-4697-BE7A-F39E3DD21410}" xr6:coauthVersionLast="47" xr6:coauthVersionMax="47" xr10:uidLastSave="{00000000-0000-0000-0000-000000000000}"/>
  <bookViews>
    <workbookView xWindow="6315" yWindow="765" windowWidth="21525" windowHeight="14265" xr2:uid="{2EABF5FC-8F64-49EA-93ED-3C6B32EF75B2}"/>
  </bookViews>
  <sheets>
    <sheet name="Top 50 Insurers" sheetId="5" r:id="rId1"/>
    <sheet name="Data Import" sheetId="3" r:id="rId2"/>
  </sheets>
  <definedNames>
    <definedName name="Look2023">'Data Import'!$A$2:$D$272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G57" i="5"/>
  <c r="G56" i="5"/>
  <c r="G55" i="5"/>
  <c r="H55" i="5" s="1"/>
  <c r="G54" i="5"/>
  <c r="H54" i="5" s="1"/>
  <c r="G53" i="5"/>
  <c r="H53" i="5" s="1"/>
  <c r="G52" i="5"/>
  <c r="G51" i="5"/>
  <c r="G50" i="5"/>
  <c r="H50" i="5" s="1"/>
  <c r="G49" i="5"/>
  <c r="G48" i="5"/>
  <c r="G47" i="5"/>
  <c r="G46" i="5"/>
  <c r="G45" i="5"/>
  <c r="H45" i="5" s="1"/>
  <c r="G44" i="5"/>
  <c r="H44" i="5" s="1"/>
  <c r="G43" i="5"/>
  <c r="H43" i="5" s="1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H11" i="5" s="1"/>
  <c r="G10" i="5"/>
  <c r="H10" i="5" s="1"/>
  <c r="G9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H34" i="5" s="1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H57" i="5"/>
  <c r="H56" i="5"/>
  <c r="H52" i="5"/>
  <c r="H51" i="5"/>
  <c r="H49" i="5"/>
  <c r="H48" i="5"/>
  <c r="H47" i="5"/>
  <c r="H46" i="5"/>
  <c r="H42" i="5"/>
  <c r="H41" i="5"/>
  <c r="H40" i="5"/>
  <c r="H39" i="5"/>
  <c r="H38" i="5"/>
  <c r="H37" i="5"/>
  <c r="H36" i="5"/>
  <c r="H35" i="5"/>
  <c r="H21" i="5"/>
  <c r="H20" i="5"/>
  <c r="H19" i="5"/>
  <c r="H18" i="5"/>
  <c r="H17" i="5"/>
  <c r="H16" i="5"/>
  <c r="H15" i="5"/>
  <c r="H14" i="5"/>
  <c r="H13" i="5"/>
  <c r="H12" i="5"/>
  <c r="H9" i="5"/>
  <c r="H8" i="5"/>
  <c r="G8" i="5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F8" i="5"/>
  <c r="E8" i="5"/>
  <c r="D8" i="5"/>
  <c r="B8" i="5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J278" i="3"/>
  <c r="D278" i="3"/>
  <c r="H23" i="5" l="1"/>
  <c r="H22" i="5"/>
  <c r="H24" i="5"/>
  <c r="H25" i="5"/>
  <c r="H28" i="5"/>
  <c r="H29" i="5"/>
  <c r="H26" i="5"/>
  <c r="H27" i="5"/>
  <c r="H30" i="5"/>
  <c r="H31" i="5"/>
  <c r="H32" i="5"/>
  <c r="H33" i="5"/>
  <c r="K278" i="3"/>
</calcChain>
</file>

<file path=xl/sharedStrings.xml><?xml version="1.0" encoding="utf-8"?>
<sst xmlns="http://schemas.openxmlformats.org/spreadsheetml/2006/main" count="620" uniqueCount="321">
  <si>
    <t>ABA Seguros</t>
  </si>
  <si>
    <t>Accredited Specialty Insurance Company</t>
  </si>
  <si>
    <t>Allied World Assurance Co AG</t>
  </si>
  <si>
    <t>AXA XL Insurance Company UK Ltd</t>
  </si>
  <si>
    <t>Axis Specialty Europe SE</t>
  </si>
  <si>
    <t>Fidelis Underwriting Ltd</t>
  </si>
  <si>
    <t>Firemans Fund Indemnity Corp</t>
  </si>
  <si>
    <t>General Security Indemnity Co of Arizona</t>
  </si>
  <si>
    <t>Hudson Excess Insurance Co</t>
  </si>
  <si>
    <t>Lexington Insurance Co</t>
  </si>
  <si>
    <t>Princeton Excess and Surplus Lines Insurance Co</t>
  </si>
  <si>
    <t>Agent Alliance Insurance Co</t>
  </si>
  <si>
    <t>American International Group UK Ltd</t>
  </si>
  <si>
    <t>Ascot Specialty Insurance Co</t>
  </si>
  <si>
    <t>Aspen Insurance UK Ltd</t>
  </si>
  <si>
    <t>Aspen Specialty Insurance Co</t>
  </si>
  <si>
    <t>Convex Insurance UK Ltd</t>
  </si>
  <si>
    <t>Evanston Insurance Co</t>
  </si>
  <si>
    <t>Everest Insurance (Ireland) DAC</t>
  </si>
  <si>
    <t>Hamilton Insurance DAC</t>
  </si>
  <si>
    <t>Tokio Marine Specialty Insurance Co</t>
  </si>
  <si>
    <t>Aviva Insurance Ltd</t>
  </si>
  <si>
    <t>Great American E&amp;S Insurance Co</t>
  </si>
  <si>
    <t>Great Lakes Insurance SE</t>
  </si>
  <si>
    <t>International General Insurance Co Ltd</t>
  </si>
  <si>
    <t>Landmark American Insurance Co</t>
  </si>
  <si>
    <t>Pacific Insurance Co Ltd</t>
  </si>
  <si>
    <t>SCOR UK Co Ltd</t>
  </si>
  <si>
    <t>Summit Specialty Insurance Company</t>
  </si>
  <si>
    <t>CUMIS Specialty Insurance Co Inc</t>
  </si>
  <si>
    <t>Falls Lake Fire and Casualty Co</t>
  </si>
  <si>
    <t>HCC International Insurance Co Plc</t>
  </si>
  <si>
    <t>Indian Harbor Insurance Co</t>
  </si>
  <si>
    <t>QBE UK Ltd</t>
  </si>
  <si>
    <t>Swiss Re Corporate Solutions Capacity Insurance Corp</t>
  </si>
  <si>
    <t>Swiss Re International SE</t>
  </si>
  <si>
    <t>Zurich Compania De Seguros SA</t>
  </si>
  <si>
    <t>Acceptance Indemnity Insurance Co</t>
  </si>
  <si>
    <t>Allianz Global Corporate &amp; Specialty SE</t>
  </si>
  <si>
    <t>Arch Excess &amp; Surplus Insurance Co</t>
  </si>
  <si>
    <t>Arch Insurance Co (UK) Ltd</t>
  </si>
  <si>
    <t>Gemini Insurance Co</t>
  </si>
  <si>
    <t>Homeland Insurance Co of New York</t>
  </si>
  <si>
    <t>Homesite Insurance Co</t>
  </si>
  <si>
    <t>MSIG Specialty Insurance USA Inc</t>
  </si>
  <si>
    <t>PartnerRe Ireland Insurance DAC</t>
  </si>
  <si>
    <t>Republic - Vanguard Insurance Co</t>
  </si>
  <si>
    <t>GeoVera Specialty Insurance Co</t>
  </si>
  <si>
    <t>StarStone Insurance SE</t>
  </si>
  <si>
    <t>United Specialty Insurance Co</t>
  </si>
  <si>
    <t>Admiral Insurance Co</t>
  </si>
  <si>
    <t>Aviva Insurance UK Ltd</t>
  </si>
  <si>
    <t>Chubb European Group SE</t>
  </si>
  <si>
    <t>Helvetia Global Solutions Ltd</t>
  </si>
  <si>
    <t>Hilltop Specialty Insurance Co</t>
  </si>
  <si>
    <t>Lancashire Insurance Co (UK) Ltd</t>
  </si>
  <si>
    <t>MAPFRE Espana Compania de Seguros y Reaseguros SA</t>
  </si>
  <si>
    <t>National Fire &amp; Marine Insurance Co</t>
  </si>
  <si>
    <t>Vantage Risk Specialty Insurance Company</t>
  </si>
  <si>
    <t>Assicurazioni Generali SpA</t>
  </si>
  <si>
    <t>North American Capacity Insurance Co</t>
  </si>
  <si>
    <t>QBE Specialty Insurance Co</t>
  </si>
  <si>
    <t>Trisura Specialty Insurance Co</t>
  </si>
  <si>
    <t>Zurich Insurance Co Ltd (Canada Branch)</t>
  </si>
  <si>
    <t>Zurich Insurance plc</t>
  </si>
  <si>
    <t>Allianz Underwriters Insurance Co</t>
  </si>
  <si>
    <t>Arch Specialty Insurance Co</t>
  </si>
  <si>
    <t>Canopius US Insurance Inc</t>
  </si>
  <si>
    <t>Endurance Worldwide Insurance Ltd</t>
  </si>
  <si>
    <t>Ironshore Specialty Insurance Co</t>
  </si>
  <si>
    <t>RenaissanceRe Specialty Risks Ltd</t>
  </si>
  <si>
    <t>Texas Insurance Co</t>
  </si>
  <si>
    <t>AIG Europe Ltd</t>
  </si>
  <si>
    <t>AIG Insurance Co of Canada</t>
  </si>
  <si>
    <t>Columbia Casualty Co</t>
  </si>
  <si>
    <t>Everest Indemnity Insurance Co</t>
  </si>
  <si>
    <t>Gerling-Konzern Allgemeine Versicherungs-Aktiengesellschaft</t>
  </si>
  <si>
    <t>Liberty Mutual Insurance Europe SE</t>
  </si>
  <si>
    <t>Mitsui Sumitomo Ins Co (Europe) Ltd</t>
  </si>
  <si>
    <t>Palms Insurance Company Ltd</t>
  </si>
  <si>
    <t>Palms Speciatly Insurance Co Inc</t>
  </si>
  <si>
    <t>Gotham Insurance Co</t>
  </si>
  <si>
    <t>HDI Global Specialty SE</t>
  </si>
  <si>
    <t>Sutton Specialty Insurance Company</t>
  </si>
  <si>
    <t>Swiss Re Corporate Solutions Ltd</t>
  </si>
  <si>
    <t>Zurich International (UK) Ltd</t>
  </si>
  <si>
    <t>Allianz Insurance plc</t>
  </si>
  <si>
    <t>Allied World Assurance Co (Europe) DAC</t>
  </si>
  <si>
    <t>AXA Corporate Solutions Assurance</t>
  </si>
  <si>
    <t>Axis Specialty Ltd</t>
  </si>
  <si>
    <t>AXIS Surplus Insurance Co</t>
  </si>
  <si>
    <t>Endurance American Specialty Insurance Co</t>
  </si>
  <si>
    <t>Houston Casualty Co</t>
  </si>
  <si>
    <t>Houston Specialty Insurance Co</t>
  </si>
  <si>
    <t>Marine Insurance Co Ltd, The</t>
  </si>
  <si>
    <t>Markel Insurance SE</t>
  </si>
  <si>
    <t>Markel International Insurance Co Ltd</t>
  </si>
  <si>
    <t>MS Transverse Specialty Insurance Co</t>
  </si>
  <si>
    <t>Obsidian Specialty Insurance Company</t>
  </si>
  <si>
    <t>Lloyd's of London</t>
  </si>
  <si>
    <t>Old Republic Union Insurance Co</t>
  </si>
  <si>
    <t>Royal &amp; Sun Alliance Insurance plc</t>
  </si>
  <si>
    <t>Sirius International Insurance Corp</t>
  </si>
  <si>
    <t>Third Coast Insurance Co</t>
  </si>
  <si>
    <t>Westfield Specialty Insurance Company</t>
  </si>
  <si>
    <t>Chaucer Insurance Company DAC</t>
  </si>
  <si>
    <t>Fortegra Specialty Insurance Company</t>
  </si>
  <si>
    <t>Interstate Fire &amp; Casualty Co</t>
  </si>
  <si>
    <t>Palomar Excess and Surplus Insurance Company</t>
  </si>
  <si>
    <t>SCOR SE (Canada Branch)</t>
  </si>
  <si>
    <t>Scottsdale Insurance Co</t>
  </si>
  <si>
    <t>Steadfast Insurance Co</t>
  </si>
  <si>
    <t>Travelers Insurance Co Ltd</t>
  </si>
  <si>
    <t>Crum &amp; Forster Specialty Insurance Co</t>
  </si>
  <si>
    <t>HDI Global SE</t>
  </si>
  <si>
    <t>QBE Europe SA/NV</t>
  </si>
  <si>
    <t>Zurich Insurance Co Ltd</t>
  </si>
  <si>
    <t>AIG Specialty Insurance Co</t>
  </si>
  <si>
    <t>American Federation Insurance Company</t>
  </si>
  <si>
    <t>Great American Risk Solutions Surplus Lines Insurance Co</t>
  </si>
  <si>
    <t>Intact Insurance Co</t>
  </si>
  <si>
    <t>TDC Specialty Insurance Co</t>
  </si>
  <si>
    <t>Watford Specialty Insurance Co</t>
  </si>
  <si>
    <t>American National Lloyds Insurance Co</t>
  </si>
  <si>
    <t>Berkley Specialty Insurance Co</t>
  </si>
  <si>
    <t>Centerline Property and Casualty Insurance Company</t>
  </si>
  <si>
    <t>Century Surety Co</t>
  </si>
  <si>
    <t>Endurance Specialty Insurance Ltd</t>
  </si>
  <si>
    <t>Hadron Specialty Insurance Co</t>
  </si>
  <si>
    <t>Maxum Indemnity Co</t>
  </si>
  <si>
    <t>Nautilus Insurance Co</t>
  </si>
  <si>
    <t>Penn-Star Insurance Co</t>
  </si>
  <si>
    <t>Richmond National Insurance Company</t>
  </si>
  <si>
    <t>Topa Insurance Co</t>
  </si>
  <si>
    <t>Westchester Surplus Lines Insurance Co</t>
  </si>
  <si>
    <t>Western Heritage Insurance Co</t>
  </si>
  <si>
    <t>Westport Insurance Corp (Canada Branch)</t>
  </si>
  <si>
    <t>Ally International Insurance Co Ltd</t>
  </si>
  <si>
    <t>Amherst Specialty Insurance Co</t>
  </si>
  <si>
    <t>AmTrust International Underwriters DAC</t>
  </si>
  <si>
    <t>Bricktown Specialty Insurance Company</t>
  </si>
  <si>
    <t>Cincinnati Specialty Underwriters Insurance Co</t>
  </si>
  <si>
    <t>Concert Specialty Insurance Company</t>
  </si>
  <si>
    <t>Continental Casualty Co (Canada Branch)</t>
  </si>
  <si>
    <t>First Mercury Insurance Co</t>
  </si>
  <si>
    <t>General Star Indemnity Co</t>
  </si>
  <si>
    <t>Illinois Union Insurance Co</t>
  </si>
  <si>
    <t>LIO Specialty Insurance Co</t>
  </si>
  <si>
    <t>Mesa Underwriters Specialty Insurance Co</t>
  </si>
  <si>
    <t>RVI Guaranty Co Ltd</t>
  </si>
  <si>
    <t>Shield Indemnity Incorporated</t>
  </si>
  <si>
    <t>Arch Reinsurance Ltd</t>
  </si>
  <si>
    <t>Ardellis Insurance Ltd (USB)</t>
  </si>
  <si>
    <t>Canopius Reinsurance Ltd</t>
  </si>
  <si>
    <t>CNA Insurance Co Ltd</t>
  </si>
  <si>
    <t>Harleysville Insurance Co of NY</t>
  </si>
  <si>
    <t>NAMIC Insurance Co Inc</t>
  </si>
  <si>
    <t>Travelers Specialty Insurance Co</t>
  </si>
  <si>
    <t>XL Bermuda Ltd</t>
  </si>
  <si>
    <t>XL Insurance Co SE</t>
  </si>
  <si>
    <t>XL Select Insurance Co</t>
  </si>
  <si>
    <t>Agrinational Insurance Co</t>
  </si>
  <si>
    <t>AIX Specialty Insurance Co</t>
  </si>
  <si>
    <t>Capitol Specialty Insurance Corp</t>
  </si>
  <si>
    <t>Federated Specialty Insurance Co</t>
  </si>
  <si>
    <t>Gray Surplus Lines Insurance Company</t>
  </si>
  <si>
    <t>Northfield Insurance Co</t>
  </si>
  <si>
    <t>Southlake Specialty Insurance Co</t>
  </si>
  <si>
    <t>Atain Specialty Insurance Co</t>
  </si>
  <si>
    <t>Berkley Assurance Co</t>
  </si>
  <si>
    <t>Energy Insurance Mutual Ltd</t>
  </si>
  <si>
    <t>GuideOne National Insurance Co</t>
  </si>
  <si>
    <t>HSB Specialty Insurance Co</t>
  </si>
  <si>
    <t>PartnerRe Insurance Solutions Bermuda Ltd</t>
  </si>
  <si>
    <t>Professional Security Insurance Co</t>
  </si>
  <si>
    <t>American Western Home Insurance Co</t>
  </si>
  <si>
    <t>Bridgeway Insurance Company</t>
  </si>
  <si>
    <t>Hallmark Specialty Insurance Co</t>
  </si>
  <si>
    <t>Merchants National Insurance Co</t>
  </si>
  <si>
    <t>Vault E&amp;S Insurance Company</t>
  </si>
  <si>
    <t>Adriatic Insurance Co</t>
  </si>
  <si>
    <t>Coverys Specialty Insurance Co</t>
  </si>
  <si>
    <t>Mid-Continent Excess &amp; Surplus Insurance Co</t>
  </si>
  <si>
    <t>North Light Specialty Insurance Co</t>
  </si>
  <si>
    <t>Swiss Reinsurance Co</t>
  </si>
  <si>
    <t>XL Specialty Insurance Co (Canada Branch)</t>
  </si>
  <si>
    <t>Aspen Bermuda Ltd</t>
  </si>
  <si>
    <t>Covington Specialty Insurance Co</t>
  </si>
  <si>
    <t>Great American Fidelity Insurance Co</t>
  </si>
  <si>
    <t>National Liability &amp; Fire Insurance Co (Canada Branch)</t>
  </si>
  <si>
    <t>Scottish Lion Insurance Co Ltd</t>
  </si>
  <si>
    <t>Spinnaker Specialty Insurance Co</t>
  </si>
  <si>
    <t>Associated Industries Insurance Co Inc</t>
  </si>
  <si>
    <t>At-Bay Specialty Insurance Co</t>
  </si>
  <si>
    <t>Ategrity Specialty Insurance Co</t>
  </si>
  <si>
    <t>Atlantic Casualty Insurance Co</t>
  </si>
  <si>
    <t>Benchmark Specialty Ins Co</t>
  </si>
  <si>
    <t>Fidelis Insurance Bermuda Ltd</t>
  </si>
  <si>
    <t>Housing Specialty Insurance Co Inc</t>
  </si>
  <si>
    <t>James River Insurance Co</t>
  </si>
  <si>
    <t>Markel Bermuda Ltd</t>
  </si>
  <si>
    <t>Peleus Insurance Co</t>
  </si>
  <si>
    <t>ProAssurance Specialty Insurance Co Inc</t>
  </si>
  <si>
    <t>Seneca Specialty Insurance Co</t>
  </si>
  <si>
    <t>Starr Surplus Lines Insurance Co</t>
  </si>
  <si>
    <t>Through Transport Mutual Insurance Assn Ltd</t>
  </si>
  <si>
    <t>Allied World Assurance Co (US) Inc</t>
  </si>
  <si>
    <t>Allied World Assurance Co Ltd</t>
  </si>
  <si>
    <t>Allied World Surplus Lines Insurance Co</t>
  </si>
  <si>
    <t>Burlington Insurance Co, The</t>
  </si>
  <si>
    <t>Chubb Insurance Co of Europe SE</t>
  </si>
  <si>
    <t>Chubb Insurance Japan</t>
  </si>
  <si>
    <t>Hamilton Re LTD</t>
  </si>
  <si>
    <t>Hamilton Specialty Insurance Co</t>
  </si>
  <si>
    <t>Hannover Rueck SE</t>
  </si>
  <si>
    <t>Hanover Atlantic Insurance Co Ltd, The</t>
  </si>
  <si>
    <t>Liberty Specialty Markets Bermuda Ltd</t>
  </si>
  <si>
    <t>Liberty Surplus Insurance Corp</t>
  </si>
  <si>
    <t>Mercer Insurance Co</t>
  </si>
  <si>
    <t>Protective Specialty Insurance Co</t>
  </si>
  <si>
    <t>Rockingham Casualty Co</t>
  </si>
  <si>
    <t>Sierra Specialty Insurance Co</t>
  </si>
  <si>
    <t>Travelers Excess &amp; Surplus Lines Co</t>
  </si>
  <si>
    <t>Vantage Risk Ltd</t>
  </si>
  <si>
    <t>Velocity Specialty Insurance Co</t>
  </si>
  <si>
    <t>AM Specialty Insurance Co</t>
  </si>
  <si>
    <t>CM Vantage Specialty Insurance Co</t>
  </si>
  <si>
    <t>Global Indemnity Reinsurance Co Ltd</t>
  </si>
  <si>
    <t>GNY Custom Insurance Co</t>
  </si>
  <si>
    <t>Golden Bear Insurance Co</t>
  </si>
  <si>
    <t>HDI Specialty Insurance Co</t>
  </si>
  <si>
    <t>Kinsale Insurance Co</t>
  </si>
  <si>
    <t>KW Specialty Insurance Company</t>
  </si>
  <si>
    <t>Noetic Specialty Insurance Co</t>
  </si>
  <si>
    <t>Safety Specialty Insurance Co</t>
  </si>
  <si>
    <t>TT Club Mutual Insurance Ltd</t>
  </si>
  <si>
    <t>Colony Insurance Co</t>
  </si>
  <si>
    <t>Highlander Specialty Insurance Company</t>
  </si>
  <si>
    <t>Lancashire Insurance Co Ltd</t>
  </si>
  <si>
    <t>Voyager Indemnity Insurance Co</t>
  </si>
  <si>
    <t>American Safety Insurance Co</t>
  </si>
  <si>
    <t>Associated Electric &amp; Gas Insurance Services Ltd (AEGIS)</t>
  </si>
  <si>
    <t>Beazley Excess and Surplus Ins, Inc</t>
  </si>
  <si>
    <t>Berkshire Hathaway International Insurance Ltd</t>
  </si>
  <si>
    <t>Centennial Casualty Co</t>
  </si>
  <si>
    <t>Champlain Specialty Insurance Company</t>
  </si>
  <si>
    <t>Intrepid Specialty Insurance Company</t>
  </si>
  <si>
    <t>ISMIE Indemnity Co</t>
  </si>
  <si>
    <t>Mount Vernon Fire Insurance Co</t>
  </si>
  <si>
    <t>Mount Vernon Specialty Insurance Co</t>
  </si>
  <si>
    <t>Mt Hawley Insurance Co</t>
  </si>
  <si>
    <t>Munich Reinsurance Co</t>
  </si>
  <si>
    <t>Navigators Specialty Insurance Co</t>
  </si>
  <si>
    <t>Prime Insurance Co</t>
  </si>
  <si>
    <t>Starstone Specialty Insurance Co</t>
  </si>
  <si>
    <t>United National Insurance Co</t>
  </si>
  <si>
    <t>Western World Insurance Co Inc</t>
  </si>
  <si>
    <t>Accelerant Specialty Insurance Company</t>
  </si>
  <si>
    <t>Allied World Assurance Co Holdings I Ltd</t>
  </si>
  <si>
    <t>Aviation &amp; General Insurance Co Ltd</t>
  </si>
  <si>
    <t>Chubb Custom Insurance Co</t>
  </si>
  <si>
    <t>CIGNA Global Insurance Co Ltd</t>
  </si>
  <si>
    <t>Everspan Indemnity Insurance Company</t>
  </si>
  <si>
    <t>Hamilton Select Insurance Inc</t>
  </si>
  <si>
    <t>Rockingham Specialty Inc</t>
  </si>
  <si>
    <t>SiriusPoint Specialty Insurance Corp</t>
  </si>
  <si>
    <t>Upland Specialty Insurance Company</t>
  </si>
  <si>
    <t>Argo Re Ltd</t>
  </si>
  <si>
    <t>Clear Blue Specialty Insurance Co</t>
  </si>
  <si>
    <t>Fair American Select Insurance Co</t>
  </si>
  <si>
    <t>Knight Specialty Insurance Co</t>
  </si>
  <si>
    <t>NORCAL Specialty Insurance Co</t>
  </si>
  <si>
    <t>Saint Paul Surplus Lines Insurance Co</t>
  </si>
  <si>
    <t>Superior Specialty Insurance Co</t>
  </si>
  <si>
    <t>Victor Insurance Exchange</t>
  </si>
  <si>
    <t>Ascot Bermuda Ltd</t>
  </si>
  <si>
    <t>Empire Indemnity Insurance Co</t>
  </si>
  <si>
    <t>Great American Insurance Co (Canada Branch)</t>
  </si>
  <si>
    <t>Relm Insurance Ltd</t>
  </si>
  <si>
    <t>Euler Hermes SA</t>
  </si>
  <si>
    <t>Group Ark Insurance Limited</t>
  </si>
  <si>
    <t>ACE Seguros SA</t>
  </si>
  <si>
    <t>Arden Reinsurance Co Ltd</t>
  </si>
  <si>
    <t>Caterpillar Insurance Co Ltd</t>
  </si>
  <si>
    <t>St Paul Fire and Marine Insurance Co (Canada Branch)</t>
  </si>
  <si>
    <t>Starr International (Europe) Ltd</t>
  </si>
  <si>
    <t>Physicians Insurance A Mutual Co</t>
  </si>
  <si>
    <t>Magna Carta Insurance Ltd</t>
  </si>
  <si>
    <t>Mobilitas Insurance Co</t>
  </si>
  <si>
    <t>Allianz Global Corporate &amp; Specialty (France)</t>
  </si>
  <si>
    <t>Hanseatic Insurance Company (Bermuda) Ltd</t>
  </si>
  <si>
    <t>Hartford Fire Insurance Co (Canada Branch)</t>
  </si>
  <si>
    <t>Mapfre Tepeyac SA</t>
  </si>
  <si>
    <t>Starr Insurance &amp; Reinsurance Ltd</t>
  </si>
  <si>
    <t>Tokio Marine GRV Re Inc</t>
  </si>
  <si>
    <t>Allianz Global Risks US Insurance Co (Canada Branch)</t>
  </si>
  <si>
    <t>Atradius Credito y Caucion Seguradora S A</t>
  </si>
  <si>
    <t>Aviva Insurance Co of Canada</t>
  </si>
  <si>
    <t>Chubb Bermuda Insurance Ltd</t>
  </si>
  <si>
    <t>SiriusPoint Bermuda Insurance Company Ltd</t>
  </si>
  <si>
    <t>PICC Property and Casualty Co Ltd</t>
  </si>
  <si>
    <t>2023 Prem</t>
  </si>
  <si>
    <t>2023 No</t>
  </si>
  <si>
    <t>2023 Name</t>
  </si>
  <si>
    <t>2024 No</t>
  </si>
  <si>
    <t>2024 Name</t>
  </si>
  <si>
    <t>2024 Prem</t>
  </si>
  <si>
    <t>2023 Rank</t>
  </si>
  <si>
    <t>2024 Rank</t>
  </si>
  <si>
    <t>Surplus Line Association of Illinois</t>
  </si>
  <si>
    <t>Top 50 Insurers by Premium Volume</t>
  </si>
  <si>
    <t>% Incr</t>
  </si>
  <si>
    <t>Insurance Company Name</t>
  </si>
  <si>
    <t>Rank</t>
  </si>
  <si>
    <t xml:space="preserve">Premium </t>
  </si>
  <si>
    <t>(Decr)</t>
  </si>
  <si>
    <t>−</t>
  </si>
  <si>
    <t>↑</t>
  </si>
  <si>
    <t>↓</t>
  </si>
  <si>
    <t>Jan - Jun 2024</t>
  </si>
  <si>
    <t>Jan -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</si>
</sst>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0"/>
      <name val="Gill Sans MT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Gill Sans MT"/>
      <family val="2"/>
    </font>
    <font>
      <sz val="10"/>
      <color indexed="8"/>
      <name val="Gill Sans MT"/>
      <family val="2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66E88"/>
        <bgColor indexed="0"/>
      </patternFill>
    </fill>
    <fill>
      <patternFill patternType="solid">
        <fgColor rgb="FF066E88"/>
        <bgColor indexed="64"/>
      </patternFill>
    </fill>
  </fills>
  <borders count="11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1"/>
      </left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 style="thin">
        <color theme="1"/>
      </right>
      <top style="thin">
        <color theme="3" tint="0.59996337778862885"/>
      </top>
      <bottom style="thin">
        <color theme="3" tint="0.59996337778862885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8" xfId="2" applyFont="1" applyFill="1" applyBorder="1" applyAlignment="1">
      <alignment vertical="center"/>
    </xf>
    <xf numFmtId="0" fontId="6" fillId="3" borderId="5" xfId="2" applyFont="1" applyFill="1" applyBorder="1" applyAlignment="1">
      <alignment horizontal="centerContinuous" vertical="center"/>
    </xf>
    <xf numFmtId="0" fontId="6" fillId="3" borderId="6" xfId="2" applyFont="1" applyFill="1" applyBorder="1" applyAlignment="1">
      <alignment horizontal="centerContinuous" vertical="center"/>
    </xf>
    <xf numFmtId="0" fontId="6" fillId="3" borderId="7" xfId="2" applyFont="1" applyFill="1" applyBorder="1" applyAlignment="1">
      <alignment horizontal="centerContinuous" vertical="center"/>
    </xf>
    <xf numFmtId="0" fontId="6" fillId="3" borderId="8" xfId="2" applyFont="1" applyFill="1" applyBorder="1" applyAlignment="1">
      <alignment horizontal="right" vertical="center"/>
    </xf>
    <xf numFmtId="0" fontId="6" fillId="3" borderId="9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center"/>
    </xf>
    <xf numFmtId="0" fontId="6" fillId="3" borderId="7" xfId="2" quotePrefix="1" applyFont="1" applyFill="1" applyBorder="1" applyAlignment="1">
      <alignment horizontal="right" vertical="center"/>
    </xf>
    <xf numFmtId="0" fontId="6" fillId="3" borderId="1" xfId="2" quotePrefix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right" vertical="center"/>
    </xf>
    <xf numFmtId="0" fontId="7" fillId="0" borderId="2" xfId="2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2" fillId="0" borderId="10" xfId="2" applyBorder="1" applyAlignment="1">
      <alignment vertical="center"/>
    </xf>
    <xf numFmtId="42" fontId="2" fillId="0" borderId="3" xfId="2" applyNumberFormat="1" applyBorder="1" applyAlignment="1">
      <alignment vertical="center"/>
    </xf>
    <xf numFmtId="0" fontId="2" fillId="0" borderId="3" xfId="2" applyBorder="1" applyAlignment="1">
      <alignment vertical="center"/>
    </xf>
    <xf numFmtId="9" fontId="2" fillId="0" borderId="4" xfId="2" applyNumberForma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37" fontId="1" fillId="0" borderId="3" xfId="0" applyNumberFormat="1" applyFont="1" applyBorder="1" applyAlignment="1">
      <alignment vertical="center"/>
    </xf>
    <xf numFmtId="37" fontId="2" fillId="0" borderId="3" xfId="2" applyNumberForma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7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0" borderId="0" xfId="0" applyFont="1"/>
  </cellXfs>
  <cellStyles count="3">
    <cellStyle name="Normal" xfId="0" builtinId="0"/>
    <cellStyle name="Normal 2" xfId="1" xr:uid="{9DCDE8AA-9CD8-4B58-8564-12A38AFA192B}"/>
    <cellStyle name="Normal_Sheet1" xfId="2" xr:uid="{C015670A-3A54-4B2D-8B9C-A4BC1722A97F}"/>
  </cellStyles>
  <dxfs count="1">
    <dxf>
      <fill>
        <patternFill>
          <bgColor rgb="FFD5EC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1</xdr:row>
      <xdr:rowOff>47628</xdr:rowOff>
    </xdr:from>
    <xdr:to>
      <xdr:col>8</xdr:col>
      <xdr:colOff>19050</xdr:colOff>
      <xdr:row>4</xdr:row>
      <xdr:rowOff>125483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A1F443-0E9D-46E7-9F74-9D00EC58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3850" y="104778"/>
          <a:ext cx="2171700" cy="735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62EF-6EB1-44A5-9B3C-365DACD03216}">
  <dimension ref="A1:I59"/>
  <sheetViews>
    <sheetView tabSelected="1" workbookViewId="0"/>
  </sheetViews>
  <sheetFormatPr defaultRowHeight="15" x14ac:dyDescent="0.25"/>
  <cols>
    <col min="1" max="1" width="2.5703125" customWidth="1"/>
    <col min="2" max="2" width="40.7109375" customWidth="1"/>
    <col min="3" max="3" width="2" customWidth="1"/>
    <col min="4" max="4" width="3.85546875" customWidth="1"/>
    <col min="5" max="5" width="15.140625" customWidth="1"/>
    <col min="6" max="6" width="5.7109375" customWidth="1"/>
    <col min="7" max="7" width="15.140625" customWidth="1"/>
    <col min="9" max="9" width="2.5703125" customWidth="1"/>
  </cols>
  <sheetData>
    <row r="1" spans="1:9" ht="5.0999999999999996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17.25" x14ac:dyDescent="0.25">
      <c r="A2" s="3"/>
      <c r="B2" s="4" t="s">
        <v>309</v>
      </c>
      <c r="C2" s="5"/>
      <c r="D2" s="5"/>
      <c r="E2" s="5"/>
      <c r="F2" s="5"/>
      <c r="G2" s="5"/>
      <c r="H2" s="5"/>
      <c r="I2" s="3"/>
    </row>
    <row r="3" spans="1:9" ht="17.25" x14ac:dyDescent="0.25">
      <c r="A3" s="3"/>
      <c r="B3" s="4" t="s">
        <v>310</v>
      </c>
      <c r="C3" s="5"/>
      <c r="D3" s="5"/>
      <c r="E3" s="5"/>
      <c r="F3" s="5"/>
      <c r="G3" s="5"/>
      <c r="H3" s="5"/>
      <c r="I3" s="3"/>
    </row>
    <row r="4" spans="1:9" ht="17.25" x14ac:dyDescent="0.25">
      <c r="A4" s="3"/>
      <c r="B4" s="4" t="s">
        <v>319</v>
      </c>
      <c r="C4" s="5"/>
      <c r="D4" s="5"/>
      <c r="E4" s="5"/>
      <c r="F4" s="5"/>
      <c r="G4" s="5"/>
      <c r="H4" s="5"/>
      <c r="I4" s="3"/>
    </row>
    <row r="5" spans="1:9" ht="15.75" x14ac:dyDescent="0.25">
      <c r="A5" s="3"/>
      <c r="B5" s="6"/>
      <c r="C5" s="5"/>
      <c r="D5" s="5"/>
      <c r="E5" s="5"/>
      <c r="F5" s="5"/>
      <c r="G5" s="5"/>
      <c r="H5" s="5"/>
      <c r="I5" s="3"/>
    </row>
    <row r="6" spans="1:9" ht="20.100000000000001" customHeight="1" x14ac:dyDescent="0.25">
      <c r="A6" s="3"/>
      <c r="B6" s="7"/>
      <c r="C6" s="8" t="s">
        <v>319</v>
      </c>
      <c r="D6" s="9"/>
      <c r="E6" s="10"/>
      <c r="F6" s="8" t="s">
        <v>320</v>
      </c>
      <c r="G6" s="10"/>
      <c r="H6" s="11" t="s">
        <v>311</v>
      </c>
      <c r="I6" s="3"/>
    </row>
    <row r="7" spans="1:9" ht="20.100000000000001" customHeight="1" x14ac:dyDescent="0.25">
      <c r="A7" s="3"/>
      <c r="B7" s="12" t="s">
        <v>312</v>
      </c>
      <c r="C7" s="13"/>
      <c r="D7" s="14" t="s">
        <v>313</v>
      </c>
      <c r="E7" s="15" t="s">
        <v>314</v>
      </c>
      <c r="F7" s="15" t="s">
        <v>313</v>
      </c>
      <c r="G7" s="16" t="s">
        <v>314</v>
      </c>
      <c r="H7" s="16" t="s">
        <v>315</v>
      </c>
      <c r="I7" s="3"/>
    </row>
    <row r="8" spans="1:9" ht="20.100000000000001" customHeight="1" x14ac:dyDescent="0.25">
      <c r="A8" s="3"/>
      <c r="B8" s="17" t="str">
        <f>'Data Import'!I2</f>
        <v>Lloyd's of London</v>
      </c>
      <c r="C8" s="18" t="str">
        <f>IF(D8&lt;F8,"↑",IF(D8&gt;F8,"↓","−"))</f>
        <v>−</v>
      </c>
      <c r="D8" s="19">
        <f>'Data Import'!F2</f>
        <v>1</v>
      </c>
      <c r="E8" s="20">
        <f>'Data Import'!J2</f>
        <v>378170508</v>
      </c>
      <c r="F8" s="21">
        <f>'Data Import'!G2</f>
        <v>1</v>
      </c>
      <c r="G8" s="20">
        <f>'Data Import'!K2</f>
        <v>340741894</v>
      </c>
      <c r="H8" s="22">
        <f>(E8-G8)/G8</f>
        <v>0.10984447365899774</v>
      </c>
      <c r="I8" s="3"/>
    </row>
    <row r="9" spans="1:9" ht="20.100000000000001" customHeight="1" x14ac:dyDescent="0.25">
      <c r="A9" s="3"/>
      <c r="B9" s="17" t="s">
        <v>57</v>
      </c>
      <c r="C9" s="18" t="str">
        <f t="shared" ref="C9:C57" si="0">IF(D9&lt;F9,"↑",IF(D9&gt;F9,"↓","−"))</f>
        <v>↑</v>
      </c>
      <c r="D9" s="23">
        <v>2</v>
      </c>
      <c r="E9" s="24">
        <f>'Data Import'!J3</f>
        <v>77628384</v>
      </c>
      <c r="F9" s="21">
        <f>'Data Import'!G3</f>
        <v>3</v>
      </c>
      <c r="G9" s="25">
        <f>'Data Import'!K3</f>
        <v>60850627</v>
      </c>
      <c r="H9" s="22">
        <f t="shared" ref="H9:H57" si="1">(E9-G9)/G9</f>
        <v>0.27572036357160296</v>
      </c>
      <c r="I9" s="3"/>
    </row>
    <row r="10" spans="1:9" ht="20.100000000000001" customHeight="1" x14ac:dyDescent="0.25">
      <c r="A10" s="3"/>
      <c r="B10" s="17" t="s">
        <v>9</v>
      </c>
      <c r="C10" s="18" t="str">
        <f t="shared" si="0"/>
        <v>↓</v>
      </c>
      <c r="D10" s="23">
        <v>3</v>
      </c>
      <c r="E10" s="24">
        <f>'Data Import'!J4</f>
        <v>70377994</v>
      </c>
      <c r="F10" s="21">
        <f>'Data Import'!G4</f>
        <v>2</v>
      </c>
      <c r="G10" s="25">
        <f>'Data Import'!K4</f>
        <v>64321225</v>
      </c>
      <c r="H10" s="22">
        <f t="shared" si="1"/>
        <v>9.4164391303181799E-2</v>
      </c>
      <c r="I10" s="3"/>
    </row>
    <row r="11" spans="1:9" ht="20.100000000000001" customHeight="1" x14ac:dyDescent="0.25">
      <c r="A11" s="3"/>
      <c r="B11" s="17" t="s">
        <v>217</v>
      </c>
      <c r="C11" s="18" t="str">
        <f t="shared" si="0"/>
        <v>−</v>
      </c>
      <c r="D11" s="23">
        <v>4</v>
      </c>
      <c r="E11" s="24">
        <f>'Data Import'!J5</f>
        <v>61703723</v>
      </c>
      <c r="F11" s="21">
        <f>'Data Import'!G5</f>
        <v>4</v>
      </c>
      <c r="G11" s="25">
        <f>'Data Import'!K5</f>
        <v>59024113</v>
      </c>
      <c r="H11" s="22">
        <f t="shared" si="1"/>
        <v>4.5398564481604321E-2</v>
      </c>
      <c r="I11" s="3"/>
    </row>
    <row r="12" spans="1:9" ht="20.100000000000001" customHeight="1" x14ac:dyDescent="0.25">
      <c r="A12" s="3"/>
      <c r="B12" s="17" t="s">
        <v>204</v>
      </c>
      <c r="C12" s="18" t="str">
        <f t="shared" si="0"/>
        <v>−</v>
      </c>
      <c r="D12" s="23">
        <v>5</v>
      </c>
      <c r="E12" s="24">
        <f>'Data Import'!J6</f>
        <v>61130609</v>
      </c>
      <c r="F12" s="21">
        <f>'Data Import'!G6</f>
        <v>5</v>
      </c>
      <c r="G12" s="25">
        <f>'Data Import'!K6</f>
        <v>53831081</v>
      </c>
      <c r="H12" s="22">
        <f t="shared" si="1"/>
        <v>0.13560062076405266</v>
      </c>
      <c r="I12" s="3"/>
    </row>
    <row r="13" spans="1:9" ht="20.100000000000001" customHeight="1" x14ac:dyDescent="0.25">
      <c r="A13" s="3"/>
      <c r="B13" s="17" t="s">
        <v>91</v>
      </c>
      <c r="C13" s="18" t="str">
        <f t="shared" si="0"/>
        <v>−</v>
      </c>
      <c r="D13" s="23">
        <v>6</v>
      </c>
      <c r="E13" s="24">
        <f>'Data Import'!J7</f>
        <v>49182886</v>
      </c>
      <c r="F13" s="21">
        <f>'Data Import'!G7</f>
        <v>6</v>
      </c>
      <c r="G13" s="25">
        <f>'Data Import'!K7</f>
        <v>45525003</v>
      </c>
      <c r="H13" s="22">
        <f t="shared" si="1"/>
        <v>8.0348879933077655E-2</v>
      </c>
      <c r="I13" s="3"/>
    </row>
    <row r="14" spans="1:9" ht="20.100000000000001" customHeight="1" x14ac:dyDescent="0.25">
      <c r="A14" s="3"/>
      <c r="B14" s="17" t="s">
        <v>25</v>
      </c>
      <c r="C14" s="18" t="str">
        <f t="shared" si="0"/>
        <v>↑</v>
      </c>
      <c r="D14" s="23">
        <v>7</v>
      </c>
      <c r="E14" s="24">
        <f>'Data Import'!J8</f>
        <v>41869614</v>
      </c>
      <c r="F14" s="21">
        <f>'Data Import'!G8</f>
        <v>11</v>
      </c>
      <c r="G14" s="25">
        <f>'Data Import'!K8</f>
        <v>32658657</v>
      </c>
      <c r="H14" s="22">
        <f t="shared" si="1"/>
        <v>0.28203722522943919</v>
      </c>
      <c r="I14" s="3"/>
    </row>
    <row r="15" spans="1:9" ht="20.100000000000001" customHeight="1" x14ac:dyDescent="0.25">
      <c r="A15" s="3"/>
      <c r="B15" s="17" t="s">
        <v>74</v>
      </c>
      <c r="C15" s="18" t="str">
        <f t="shared" si="0"/>
        <v>↑</v>
      </c>
      <c r="D15" s="23">
        <v>8</v>
      </c>
      <c r="E15" s="24">
        <f>'Data Import'!J9</f>
        <v>39135272</v>
      </c>
      <c r="F15" s="21">
        <f>'Data Import'!G9</f>
        <v>10</v>
      </c>
      <c r="G15" s="25">
        <f>'Data Import'!K9</f>
        <v>34745246</v>
      </c>
      <c r="H15" s="22">
        <f t="shared" si="1"/>
        <v>0.12634896871934653</v>
      </c>
      <c r="I15" s="3"/>
    </row>
    <row r="16" spans="1:9" ht="20.100000000000001" customHeight="1" x14ac:dyDescent="0.25">
      <c r="A16" s="3"/>
      <c r="B16" s="17" t="s">
        <v>17</v>
      </c>
      <c r="C16" s="18" t="str">
        <f t="shared" si="0"/>
        <v>↑</v>
      </c>
      <c r="D16" s="23">
        <v>9</v>
      </c>
      <c r="E16" s="24">
        <f>'Data Import'!J10</f>
        <v>39131807</v>
      </c>
      <c r="F16" s="21">
        <f>'Data Import'!G10</f>
        <v>14</v>
      </c>
      <c r="G16" s="25">
        <f>'Data Import'!K10</f>
        <v>27636305</v>
      </c>
      <c r="H16" s="22">
        <f t="shared" si="1"/>
        <v>0.4159565470130685</v>
      </c>
      <c r="I16" s="3"/>
    </row>
    <row r="17" spans="1:9" ht="20.100000000000001" customHeight="1" x14ac:dyDescent="0.25">
      <c r="A17" s="3"/>
      <c r="B17" s="17" t="s">
        <v>32</v>
      </c>
      <c r="C17" s="18" t="str">
        <f t="shared" si="0"/>
        <v>↓</v>
      </c>
      <c r="D17" s="23">
        <v>10</v>
      </c>
      <c r="E17" s="24">
        <f>'Data Import'!J11</f>
        <v>38354905</v>
      </c>
      <c r="F17" s="21">
        <f>'Data Import'!G11</f>
        <v>7</v>
      </c>
      <c r="G17" s="25">
        <f>'Data Import'!K11</f>
        <v>37911721</v>
      </c>
      <c r="H17" s="22">
        <f t="shared" si="1"/>
        <v>1.1689894004020551E-2</v>
      </c>
      <c r="I17" s="3"/>
    </row>
    <row r="18" spans="1:9" ht="20.100000000000001" customHeight="1" x14ac:dyDescent="0.25">
      <c r="A18" s="3"/>
      <c r="B18" s="17" t="s">
        <v>110</v>
      </c>
      <c r="C18" s="18" t="str">
        <f t="shared" si="0"/>
        <v>↓</v>
      </c>
      <c r="D18" s="23">
        <v>11</v>
      </c>
      <c r="E18" s="24">
        <f>'Data Import'!J12</f>
        <v>36894602</v>
      </c>
      <c r="F18" s="21">
        <f>'Data Import'!G12</f>
        <v>8</v>
      </c>
      <c r="G18" s="25">
        <f>'Data Import'!K12</f>
        <v>36416716</v>
      </c>
      <c r="H18" s="22">
        <f t="shared" si="1"/>
        <v>1.3122709911569181E-2</v>
      </c>
      <c r="I18" s="3"/>
    </row>
    <row r="19" spans="1:9" ht="20.100000000000001" customHeight="1" x14ac:dyDescent="0.25">
      <c r="A19" s="3"/>
      <c r="B19" s="17" t="s">
        <v>117</v>
      </c>
      <c r="C19" s="18" t="str">
        <f t="shared" si="0"/>
        <v>↑</v>
      </c>
      <c r="D19" s="23">
        <v>12</v>
      </c>
      <c r="E19" s="24">
        <f>'Data Import'!J13</f>
        <v>35170575</v>
      </c>
      <c r="F19" s="21">
        <f>'Data Import'!G13</f>
        <v>15</v>
      </c>
      <c r="G19" s="25">
        <f>'Data Import'!K13</f>
        <v>26880849</v>
      </c>
      <c r="H19" s="22">
        <f t="shared" si="1"/>
        <v>0.30838780426912854</v>
      </c>
      <c r="I19" s="3"/>
    </row>
    <row r="20" spans="1:9" ht="20.100000000000001" customHeight="1" x14ac:dyDescent="0.25">
      <c r="A20" s="3"/>
      <c r="B20" s="17" t="s">
        <v>75</v>
      </c>
      <c r="C20" s="18" t="str">
        <f t="shared" si="0"/>
        <v>↑</v>
      </c>
      <c r="D20" s="23">
        <v>13</v>
      </c>
      <c r="E20" s="24">
        <f>'Data Import'!J14</f>
        <v>35076862</v>
      </c>
      <c r="F20" s="21">
        <f>'Data Import'!G14</f>
        <v>19</v>
      </c>
      <c r="G20" s="25">
        <f>'Data Import'!K14</f>
        <v>23939387</v>
      </c>
      <c r="H20" s="22">
        <f t="shared" si="1"/>
        <v>0.46523643232802914</v>
      </c>
      <c r="I20" s="3"/>
    </row>
    <row r="21" spans="1:9" ht="20.100000000000001" customHeight="1" x14ac:dyDescent="0.25">
      <c r="A21" s="3"/>
      <c r="B21" s="17" t="s">
        <v>222</v>
      </c>
      <c r="C21" s="18" t="str">
        <f t="shared" si="0"/>
        <v>↑</v>
      </c>
      <c r="D21" s="23">
        <v>14</v>
      </c>
      <c r="E21" s="24">
        <f>'Data Import'!J15</f>
        <v>34559666</v>
      </c>
      <c r="F21" s="21">
        <f>'Data Import'!G15</f>
        <v>17</v>
      </c>
      <c r="G21" s="25">
        <f>'Data Import'!K15</f>
        <v>24521939</v>
      </c>
      <c r="H21" s="22">
        <f t="shared" si="1"/>
        <v>0.40933659446750925</v>
      </c>
      <c r="I21" s="3"/>
    </row>
    <row r="22" spans="1:9" ht="20.100000000000001" customHeight="1" x14ac:dyDescent="0.25">
      <c r="A22" s="3"/>
      <c r="B22" s="17" t="s">
        <v>90</v>
      </c>
      <c r="C22" s="18" t="str">
        <f t="shared" si="0"/>
        <v>↓</v>
      </c>
      <c r="D22" s="23">
        <v>15</v>
      </c>
      <c r="E22" s="24">
        <f>'Data Import'!J16</f>
        <v>33731289</v>
      </c>
      <c r="F22" s="21">
        <f>'Data Import'!G16</f>
        <v>12</v>
      </c>
      <c r="G22" s="25">
        <f>'Data Import'!K16</f>
        <v>29760679</v>
      </c>
      <c r="H22" s="22">
        <f t="shared" si="1"/>
        <v>0.133417990900006</v>
      </c>
      <c r="I22" s="3"/>
    </row>
    <row r="23" spans="1:9" ht="20.100000000000001" customHeight="1" x14ac:dyDescent="0.25">
      <c r="A23" s="3"/>
      <c r="B23" s="17" t="s">
        <v>69</v>
      </c>
      <c r="C23" s="18" t="str">
        <f t="shared" si="0"/>
        <v>↓</v>
      </c>
      <c r="D23" s="23">
        <v>16</v>
      </c>
      <c r="E23" s="24">
        <f>'Data Import'!J17</f>
        <v>31969987</v>
      </c>
      <c r="F23" s="21">
        <f>'Data Import'!G17</f>
        <v>9</v>
      </c>
      <c r="G23" s="25">
        <f>'Data Import'!K17</f>
        <v>35547516</v>
      </c>
      <c r="H23" s="22">
        <f t="shared" si="1"/>
        <v>-0.10064075925867788</v>
      </c>
      <c r="I23" s="3"/>
    </row>
    <row r="24" spans="1:9" ht="20.100000000000001" customHeight="1" x14ac:dyDescent="0.25">
      <c r="A24" s="3"/>
      <c r="B24" s="17" t="s">
        <v>66</v>
      </c>
      <c r="C24" s="18" t="str">
        <f t="shared" si="0"/>
        <v>↑</v>
      </c>
      <c r="D24" s="23">
        <v>17</v>
      </c>
      <c r="E24" s="24">
        <f>'Data Import'!J18</f>
        <v>29979205</v>
      </c>
      <c r="F24" s="21">
        <f>'Data Import'!G18</f>
        <v>24</v>
      </c>
      <c r="G24" s="25">
        <f>'Data Import'!K18</f>
        <v>20991498</v>
      </c>
      <c r="H24" s="22">
        <f t="shared" si="1"/>
        <v>0.42815939100677808</v>
      </c>
      <c r="I24" s="3"/>
    </row>
    <row r="25" spans="1:9" ht="20.100000000000001" customHeight="1" x14ac:dyDescent="0.25">
      <c r="A25" s="3"/>
      <c r="B25" s="17" t="s">
        <v>41</v>
      </c>
      <c r="C25" s="18" t="str">
        <f t="shared" si="0"/>
        <v>↑</v>
      </c>
      <c r="D25" s="23">
        <v>18</v>
      </c>
      <c r="E25" s="24">
        <f>'Data Import'!J19</f>
        <v>29621152</v>
      </c>
      <c r="F25" s="21">
        <f>'Data Import'!G19</f>
        <v>38</v>
      </c>
      <c r="G25" s="25">
        <f>'Data Import'!K19</f>
        <v>12860026</v>
      </c>
      <c r="H25" s="22">
        <f t="shared" si="1"/>
        <v>1.3033508641428875</v>
      </c>
      <c r="I25" s="3"/>
    </row>
    <row r="26" spans="1:9" ht="20.100000000000001" customHeight="1" x14ac:dyDescent="0.25">
      <c r="A26" s="3"/>
      <c r="B26" s="17" t="s">
        <v>111</v>
      </c>
      <c r="C26" s="18" t="str">
        <f t="shared" si="0"/>
        <v>↓</v>
      </c>
      <c r="D26" s="23">
        <v>19</v>
      </c>
      <c r="E26" s="24">
        <f>'Data Import'!J20</f>
        <v>28624600</v>
      </c>
      <c r="F26" s="21">
        <f>'Data Import'!G20</f>
        <v>13</v>
      </c>
      <c r="G26" s="25">
        <f>'Data Import'!K20</f>
        <v>28608513</v>
      </c>
      <c r="H26" s="22">
        <f t="shared" si="1"/>
        <v>5.6231514025213399E-4</v>
      </c>
      <c r="I26" s="3"/>
    </row>
    <row r="27" spans="1:9" ht="20.100000000000001" customHeight="1" x14ac:dyDescent="0.25">
      <c r="A27" s="3"/>
      <c r="B27" s="17" t="s">
        <v>146</v>
      </c>
      <c r="C27" s="18" t="str">
        <f t="shared" si="0"/>
        <v>↓</v>
      </c>
      <c r="D27" s="23">
        <v>20</v>
      </c>
      <c r="E27" s="24">
        <f>'Data Import'!J21</f>
        <v>27313238</v>
      </c>
      <c r="F27" s="21">
        <f>'Data Import'!G21</f>
        <v>16</v>
      </c>
      <c r="G27" s="25">
        <f>'Data Import'!K21</f>
        <v>24794230</v>
      </c>
      <c r="H27" s="22">
        <f t="shared" si="1"/>
        <v>0.10159654080808317</v>
      </c>
      <c r="I27" s="3"/>
    </row>
    <row r="28" spans="1:9" ht="20.100000000000001" customHeight="1" x14ac:dyDescent="0.25">
      <c r="A28" s="3"/>
      <c r="B28" s="17" t="s">
        <v>15</v>
      </c>
      <c r="C28" s="18" t="str">
        <f t="shared" si="0"/>
        <v>↑</v>
      </c>
      <c r="D28" s="23">
        <v>21</v>
      </c>
      <c r="E28" s="24">
        <f>'Data Import'!J22</f>
        <v>26147388</v>
      </c>
      <c r="F28" s="21">
        <f>'Data Import'!G22</f>
        <v>23</v>
      </c>
      <c r="G28" s="25">
        <f>'Data Import'!K22</f>
        <v>21666604</v>
      </c>
      <c r="H28" s="22">
        <f t="shared" si="1"/>
        <v>0.20680601353123915</v>
      </c>
      <c r="I28" s="3"/>
    </row>
    <row r="29" spans="1:9" ht="20.100000000000001" customHeight="1" x14ac:dyDescent="0.25">
      <c r="A29" s="3"/>
      <c r="B29" s="17" t="s">
        <v>92</v>
      </c>
      <c r="C29" s="18" t="str">
        <f t="shared" si="0"/>
        <v>↑</v>
      </c>
      <c r="D29" s="23">
        <v>22</v>
      </c>
      <c r="E29" s="24">
        <f>'Data Import'!J23</f>
        <v>24907208</v>
      </c>
      <c r="F29" s="21">
        <f>'Data Import'!G23</f>
        <v>25</v>
      </c>
      <c r="G29" s="25">
        <f>'Data Import'!K23</f>
        <v>20900533</v>
      </c>
      <c r="H29" s="22">
        <f t="shared" si="1"/>
        <v>0.1917020489381778</v>
      </c>
      <c r="I29" s="3"/>
    </row>
    <row r="30" spans="1:9" ht="20.100000000000001" customHeight="1" x14ac:dyDescent="0.25">
      <c r="A30" s="3"/>
      <c r="B30" s="17" t="s">
        <v>134</v>
      </c>
      <c r="C30" s="18" t="str">
        <f t="shared" si="0"/>
        <v>↓</v>
      </c>
      <c r="D30" s="23">
        <v>23</v>
      </c>
      <c r="E30" s="24">
        <f>'Data Import'!J24</f>
        <v>24553535</v>
      </c>
      <c r="F30" s="21">
        <f>'Data Import'!G24</f>
        <v>18</v>
      </c>
      <c r="G30" s="25">
        <f>'Data Import'!K24</f>
        <v>23980149</v>
      </c>
      <c r="H30" s="22">
        <f t="shared" si="1"/>
        <v>2.3910860603910344E-2</v>
      </c>
      <c r="I30" s="3"/>
    </row>
    <row r="31" spans="1:9" ht="20.100000000000001" customHeight="1" x14ac:dyDescent="0.25">
      <c r="A31" s="3"/>
      <c r="B31" s="17" t="s">
        <v>254</v>
      </c>
      <c r="C31" s="18" t="str">
        <f t="shared" si="0"/>
        <v>↑</v>
      </c>
      <c r="D31" s="23">
        <v>24</v>
      </c>
      <c r="E31" s="24">
        <f>'Data Import'!J25</f>
        <v>23305201</v>
      </c>
      <c r="F31" s="21">
        <f>'Data Import'!G25</f>
        <v>29</v>
      </c>
      <c r="G31" s="25">
        <f>'Data Import'!K25</f>
        <v>16836177</v>
      </c>
      <c r="H31" s="22">
        <f t="shared" si="1"/>
        <v>0.38423354660621589</v>
      </c>
      <c r="I31" s="3"/>
    </row>
    <row r="32" spans="1:9" ht="20.100000000000001" customHeight="1" x14ac:dyDescent="0.25">
      <c r="A32" s="3"/>
      <c r="B32" s="17" t="s">
        <v>141</v>
      </c>
      <c r="C32" s="18" t="str">
        <f t="shared" si="0"/>
        <v>↑</v>
      </c>
      <c r="D32" s="23">
        <v>25</v>
      </c>
      <c r="E32" s="24">
        <f>'Data Import'!J26</f>
        <v>22482446</v>
      </c>
      <c r="F32" s="21">
        <f>'Data Import'!G26</f>
        <v>26</v>
      </c>
      <c r="G32" s="25">
        <f>'Data Import'!K26</f>
        <v>18318371</v>
      </c>
      <c r="H32" s="22">
        <f t="shared" si="1"/>
        <v>0.22731688314424903</v>
      </c>
      <c r="I32" s="3"/>
    </row>
    <row r="33" spans="1:9" ht="20.100000000000001" customHeight="1" x14ac:dyDescent="0.25">
      <c r="A33" s="3"/>
      <c r="B33" s="17" t="s">
        <v>50</v>
      </c>
      <c r="C33" s="18" t="str">
        <f t="shared" si="0"/>
        <v>↓</v>
      </c>
      <c r="D33" s="23">
        <v>26</v>
      </c>
      <c r="E33" s="24">
        <f>'Data Import'!J27</f>
        <v>20458648</v>
      </c>
      <c r="F33" s="21">
        <f>'Data Import'!G27</f>
        <v>20</v>
      </c>
      <c r="G33" s="25">
        <f>'Data Import'!K27</f>
        <v>23088382</v>
      </c>
      <c r="H33" s="22">
        <f t="shared" si="1"/>
        <v>-0.11389858327881096</v>
      </c>
      <c r="I33" s="3"/>
    </row>
    <row r="34" spans="1:9" ht="20.100000000000001" customHeight="1" x14ac:dyDescent="0.25">
      <c r="A34" s="3"/>
      <c r="B34" s="17" t="s">
        <v>22</v>
      </c>
      <c r="C34" s="18" t="str">
        <f t="shared" si="0"/>
        <v>−</v>
      </c>
      <c r="D34" s="23">
        <v>27</v>
      </c>
      <c r="E34" s="24">
        <f>'Data Import'!J28</f>
        <v>20399906</v>
      </c>
      <c r="F34" s="21">
        <f>'Data Import'!G28</f>
        <v>27</v>
      </c>
      <c r="G34" s="25">
        <f>'Data Import'!K28</f>
        <v>17758275</v>
      </c>
      <c r="H34" s="22">
        <f t="shared" si="1"/>
        <v>0.14875493255960953</v>
      </c>
      <c r="I34" s="3"/>
    </row>
    <row r="35" spans="1:9" ht="20.100000000000001" customHeight="1" x14ac:dyDescent="0.25">
      <c r="A35" s="3"/>
      <c r="B35" s="17" t="s">
        <v>113</v>
      </c>
      <c r="C35" s="18" t="str">
        <f t="shared" si="0"/>
        <v>↑</v>
      </c>
      <c r="D35" s="23">
        <v>28</v>
      </c>
      <c r="E35" s="24">
        <f>'Data Import'!J29</f>
        <v>20038465</v>
      </c>
      <c r="F35" s="21">
        <f>'Data Import'!G29</f>
        <v>33</v>
      </c>
      <c r="G35" s="25">
        <f>'Data Import'!K29</f>
        <v>15021215</v>
      </c>
      <c r="H35" s="22">
        <f t="shared" si="1"/>
        <v>0.33401093054057213</v>
      </c>
      <c r="I35" s="3"/>
    </row>
    <row r="36" spans="1:9" ht="20.100000000000001" customHeight="1" x14ac:dyDescent="0.25">
      <c r="A36" s="3"/>
      <c r="B36" s="17" t="s">
        <v>206</v>
      </c>
      <c r="C36" s="18" t="str">
        <f t="shared" si="0"/>
        <v>↑</v>
      </c>
      <c r="D36" s="23">
        <v>29</v>
      </c>
      <c r="E36" s="24">
        <f>'Data Import'!J30</f>
        <v>19660375</v>
      </c>
      <c r="F36" s="21">
        <f>'Data Import'!G30</f>
        <v>32</v>
      </c>
      <c r="G36" s="25">
        <f>'Data Import'!K30</f>
        <v>15998704</v>
      </c>
      <c r="H36" s="22">
        <f t="shared" si="1"/>
        <v>0.22887297621107311</v>
      </c>
      <c r="I36" s="3"/>
    </row>
    <row r="37" spans="1:9" ht="20.100000000000001" customHeight="1" x14ac:dyDescent="0.25">
      <c r="A37" s="3"/>
      <c r="B37" s="17" t="s">
        <v>145</v>
      </c>
      <c r="C37" s="18" t="str">
        <f t="shared" si="0"/>
        <v>↓</v>
      </c>
      <c r="D37" s="23">
        <v>30</v>
      </c>
      <c r="E37" s="24">
        <f>'Data Import'!J31</f>
        <v>19402289</v>
      </c>
      <c r="F37" s="21">
        <f>'Data Import'!G31</f>
        <v>28</v>
      </c>
      <c r="G37" s="25">
        <f>'Data Import'!K31</f>
        <v>17019878</v>
      </c>
      <c r="H37" s="22">
        <f t="shared" si="1"/>
        <v>0.13997814790446794</v>
      </c>
      <c r="I37" s="3"/>
    </row>
    <row r="38" spans="1:9" ht="20.100000000000001" customHeight="1" x14ac:dyDescent="0.25">
      <c r="A38" s="3"/>
      <c r="B38" s="17" t="s">
        <v>252</v>
      </c>
      <c r="C38" s="18" t="str">
        <f t="shared" si="0"/>
        <v>↓</v>
      </c>
      <c r="D38" s="23">
        <v>31</v>
      </c>
      <c r="E38" s="24">
        <f>'Data Import'!J32</f>
        <v>18306491</v>
      </c>
      <c r="F38" s="21">
        <f>'Data Import'!G32</f>
        <v>22</v>
      </c>
      <c r="G38" s="25">
        <f>'Data Import'!K32</f>
        <v>21806756</v>
      </c>
      <c r="H38" s="22">
        <f t="shared" si="1"/>
        <v>-0.16051287041502185</v>
      </c>
      <c r="I38" s="3"/>
    </row>
    <row r="39" spans="1:9" ht="20.100000000000001" customHeight="1" x14ac:dyDescent="0.25">
      <c r="A39" s="3"/>
      <c r="B39" s="17" t="s">
        <v>34</v>
      </c>
      <c r="C39" s="18" t="str">
        <f t="shared" si="0"/>
        <v>↓</v>
      </c>
      <c r="D39" s="23">
        <v>32</v>
      </c>
      <c r="E39" s="24">
        <f>'Data Import'!J33</f>
        <v>18098329</v>
      </c>
      <c r="F39" s="21">
        <f>'Data Import'!G33</f>
        <v>31</v>
      </c>
      <c r="G39" s="25">
        <f>'Data Import'!K33</f>
        <v>16098762</v>
      </c>
      <c r="H39" s="22">
        <f t="shared" si="1"/>
        <v>0.12420625884151837</v>
      </c>
      <c r="I39" s="3"/>
    </row>
    <row r="40" spans="1:9" ht="20.100000000000001" customHeight="1" x14ac:dyDescent="0.25">
      <c r="A40" s="3"/>
      <c r="B40" s="17" t="s">
        <v>260</v>
      </c>
      <c r="C40" s="18" t="str">
        <f t="shared" si="0"/>
        <v>↑</v>
      </c>
      <c r="D40" s="23">
        <v>33</v>
      </c>
      <c r="E40" s="24">
        <f>'Data Import'!J34</f>
        <v>17596975</v>
      </c>
      <c r="F40" s="21">
        <f>'Data Import'!G34</f>
        <v>34</v>
      </c>
      <c r="G40" s="25">
        <f>'Data Import'!K34</f>
        <v>14720886</v>
      </c>
      <c r="H40" s="22">
        <f t="shared" si="1"/>
        <v>0.19537472133131117</v>
      </c>
      <c r="I40" s="3"/>
    </row>
    <row r="41" spans="1:9" ht="20.100000000000001" customHeight="1" x14ac:dyDescent="0.25">
      <c r="A41" s="3"/>
      <c r="B41" s="17" t="s">
        <v>107</v>
      </c>
      <c r="C41" s="18" t="str">
        <f t="shared" si="0"/>
        <v>↓</v>
      </c>
      <c r="D41" s="23">
        <v>34</v>
      </c>
      <c r="E41" s="24">
        <f>'Data Import'!J35</f>
        <v>16864534</v>
      </c>
      <c r="F41" s="21">
        <f>'Data Import'!G35</f>
        <v>21</v>
      </c>
      <c r="G41" s="25">
        <f>'Data Import'!K35</f>
        <v>22894535</v>
      </c>
      <c r="H41" s="22">
        <f t="shared" si="1"/>
        <v>-0.26338167602006329</v>
      </c>
      <c r="I41" s="3"/>
    </row>
    <row r="42" spans="1:9" ht="20.100000000000001" customHeight="1" x14ac:dyDescent="0.25">
      <c r="A42" s="3"/>
      <c r="B42" s="17" t="s">
        <v>231</v>
      </c>
      <c r="C42" s="18" t="str">
        <f t="shared" si="0"/>
        <v>↑</v>
      </c>
      <c r="D42" s="23">
        <v>35</v>
      </c>
      <c r="E42" s="24">
        <f>'Data Import'!J36</f>
        <v>16331699</v>
      </c>
      <c r="F42" s="21">
        <f>'Data Import'!G36</f>
        <v>36</v>
      </c>
      <c r="G42" s="25">
        <f>'Data Import'!K36</f>
        <v>13746590</v>
      </c>
      <c r="H42" s="22">
        <f t="shared" si="1"/>
        <v>0.18805456480479887</v>
      </c>
      <c r="I42" s="3"/>
    </row>
    <row r="43" spans="1:9" ht="20.100000000000001" customHeight="1" x14ac:dyDescent="0.25">
      <c r="A43" s="3"/>
      <c r="B43" s="17" t="s">
        <v>130</v>
      </c>
      <c r="C43" s="18" t="str">
        <f t="shared" si="0"/>
        <v>↑</v>
      </c>
      <c r="D43" s="23">
        <v>36</v>
      </c>
      <c r="E43" s="24">
        <f>'Data Import'!J37</f>
        <v>16223138</v>
      </c>
      <c r="F43" s="21">
        <f>'Data Import'!G37</f>
        <v>48</v>
      </c>
      <c r="G43" s="25">
        <f>'Data Import'!K37</f>
        <v>8747243</v>
      </c>
      <c r="H43" s="22">
        <f t="shared" si="1"/>
        <v>0.85465729030278459</v>
      </c>
      <c r="I43" s="3"/>
    </row>
    <row r="44" spans="1:9" ht="20.100000000000001" customHeight="1" x14ac:dyDescent="0.25">
      <c r="A44" s="3"/>
      <c r="B44" s="17" t="s">
        <v>208</v>
      </c>
      <c r="C44" s="18" t="str">
        <f t="shared" si="0"/>
        <v>↑</v>
      </c>
      <c r="D44" s="23">
        <v>37</v>
      </c>
      <c r="E44" s="24">
        <f>'Data Import'!J38</f>
        <v>13793840</v>
      </c>
      <c r="F44" s="21">
        <f>'Data Import'!G38</f>
        <v>41</v>
      </c>
      <c r="G44" s="25">
        <f>'Data Import'!K38</f>
        <v>10999827</v>
      </c>
      <c r="H44" s="22">
        <f t="shared" si="1"/>
        <v>0.25400517662686878</v>
      </c>
      <c r="I44" s="3"/>
    </row>
    <row r="45" spans="1:9" ht="20.100000000000001" customHeight="1" x14ac:dyDescent="0.25">
      <c r="A45" s="3"/>
      <c r="B45" s="17" t="s">
        <v>61</v>
      </c>
      <c r="C45" s="18" t="str">
        <f t="shared" si="0"/>
        <v>↓</v>
      </c>
      <c r="D45" s="23">
        <v>38</v>
      </c>
      <c r="E45" s="24">
        <f>'Data Import'!J39</f>
        <v>13665279</v>
      </c>
      <c r="F45" s="21">
        <f>'Data Import'!G39</f>
        <v>37</v>
      </c>
      <c r="G45" s="25">
        <f>'Data Import'!K39</f>
        <v>13083665</v>
      </c>
      <c r="H45" s="22">
        <f t="shared" si="1"/>
        <v>4.4453446339385791E-2</v>
      </c>
      <c r="I45" s="3"/>
    </row>
    <row r="46" spans="1:9" ht="20.100000000000001" customHeight="1" x14ac:dyDescent="0.25">
      <c r="A46" s="3"/>
      <c r="B46" s="17" t="s">
        <v>60</v>
      </c>
      <c r="C46" s="18" t="str">
        <f t="shared" si="0"/>
        <v>↓</v>
      </c>
      <c r="D46" s="23">
        <v>39</v>
      </c>
      <c r="E46" s="24">
        <f>'Data Import'!J40</f>
        <v>13534409</v>
      </c>
      <c r="F46" s="21">
        <f>'Data Import'!G40</f>
        <v>30</v>
      </c>
      <c r="G46" s="25">
        <f>'Data Import'!K40</f>
        <v>16592821</v>
      </c>
      <c r="H46" s="22">
        <f t="shared" si="1"/>
        <v>-0.18432140020072535</v>
      </c>
      <c r="I46" s="3"/>
    </row>
    <row r="47" spans="1:9" ht="20.100000000000001" customHeight="1" x14ac:dyDescent="0.25">
      <c r="A47" s="3"/>
      <c r="B47" s="17" t="s">
        <v>8</v>
      </c>
      <c r="C47" s="18" t="str">
        <f t="shared" si="0"/>
        <v>↑</v>
      </c>
      <c r="D47" s="23">
        <v>40</v>
      </c>
      <c r="E47" s="24">
        <f>'Data Import'!J41</f>
        <v>12653001</v>
      </c>
      <c r="F47" s="21">
        <f>'Data Import'!G41</f>
        <v>54</v>
      </c>
      <c r="G47" s="25">
        <f>'Data Import'!K41</f>
        <v>7816388</v>
      </c>
      <c r="H47" s="22">
        <f t="shared" si="1"/>
        <v>0.61877852020651991</v>
      </c>
      <c r="I47" s="3"/>
    </row>
    <row r="48" spans="1:9" ht="20.100000000000001" customHeight="1" x14ac:dyDescent="0.25">
      <c r="A48" s="3"/>
      <c r="B48" s="17" t="s">
        <v>176</v>
      </c>
      <c r="C48" s="18" t="str">
        <f t="shared" si="0"/>
        <v>↑</v>
      </c>
      <c r="D48" s="23">
        <v>41</v>
      </c>
      <c r="E48" s="24">
        <f>'Data Import'!J42</f>
        <v>12594788</v>
      </c>
      <c r="F48" s="21">
        <f>'Data Import'!G42</f>
        <v>50</v>
      </c>
      <c r="G48" s="25">
        <f>'Data Import'!K42</f>
        <v>8443130</v>
      </c>
      <c r="H48" s="22">
        <f t="shared" si="1"/>
        <v>0.49172025066533381</v>
      </c>
      <c r="I48" s="3"/>
    </row>
    <row r="49" spans="1:9" ht="20.100000000000001" customHeight="1" x14ac:dyDescent="0.25">
      <c r="A49" s="3"/>
      <c r="B49" s="17" t="s">
        <v>93</v>
      </c>
      <c r="C49" s="18" t="str">
        <f t="shared" si="0"/>
        <v>↑</v>
      </c>
      <c r="D49" s="23">
        <v>42</v>
      </c>
      <c r="E49" s="24">
        <f>'Data Import'!J43</f>
        <v>12399421</v>
      </c>
      <c r="F49" s="21">
        <f>'Data Import'!G43</f>
        <v>59</v>
      </c>
      <c r="G49" s="25">
        <f>'Data Import'!K43</f>
        <v>6300134</v>
      </c>
      <c r="H49" s="22">
        <f t="shared" si="1"/>
        <v>0.96812020188776937</v>
      </c>
      <c r="I49" s="3"/>
    </row>
    <row r="50" spans="1:9" ht="20.100000000000001" customHeight="1" x14ac:dyDescent="0.25">
      <c r="A50" s="3"/>
      <c r="B50" s="17" t="s">
        <v>21</v>
      </c>
      <c r="C50" s="18" t="str">
        <f t="shared" si="0"/>
        <v>↑</v>
      </c>
      <c r="D50" s="23">
        <v>43</v>
      </c>
      <c r="E50" s="24">
        <f>'Data Import'!J44</f>
        <v>11819578</v>
      </c>
      <c r="F50" s="21">
        <f>'Data Import'!G44</f>
        <v>53</v>
      </c>
      <c r="G50" s="25">
        <f>'Data Import'!K44</f>
        <v>8074708</v>
      </c>
      <c r="H50" s="22">
        <f t="shared" si="1"/>
        <v>0.46377776137539589</v>
      </c>
      <c r="I50" s="3"/>
    </row>
    <row r="51" spans="1:9" ht="20.100000000000001" customHeight="1" x14ac:dyDescent="0.25">
      <c r="A51" s="3"/>
      <c r="B51" s="17" t="s">
        <v>241</v>
      </c>
      <c r="C51" s="18" t="str">
        <f t="shared" si="0"/>
        <v>↑</v>
      </c>
      <c r="D51" s="23">
        <v>44</v>
      </c>
      <c r="E51" s="24">
        <f>'Data Import'!J45</f>
        <v>11816356</v>
      </c>
      <c r="F51" s="21">
        <f>'Data Import'!G45</f>
        <v>75</v>
      </c>
      <c r="G51" s="25">
        <f>'Data Import'!K45</f>
        <v>4696175</v>
      </c>
      <c r="H51" s="22">
        <f t="shared" si="1"/>
        <v>1.5161660287361522</v>
      </c>
      <c r="I51" s="3"/>
    </row>
    <row r="52" spans="1:9" ht="20.100000000000001" customHeight="1" x14ac:dyDescent="0.25">
      <c r="A52" s="3"/>
      <c r="B52" s="17" t="s">
        <v>23</v>
      </c>
      <c r="C52" s="18" t="str">
        <f t="shared" si="0"/>
        <v>↑</v>
      </c>
      <c r="D52" s="23">
        <v>45</v>
      </c>
      <c r="E52" s="24">
        <f>'Data Import'!J46</f>
        <v>11475194</v>
      </c>
      <c r="F52" s="21">
        <f>'Data Import'!G46</f>
        <v>52</v>
      </c>
      <c r="G52" s="25">
        <f>'Data Import'!K46</f>
        <v>8289241</v>
      </c>
      <c r="H52" s="22">
        <f t="shared" si="1"/>
        <v>0.38434797588826286</v>
      </c>
      <c r="I52" s="3"/>
    </row>
    <row r="53" spans="1:9" ht="20.100000000000001" customHeight="1" x14ac:dyDescent="0.25">
      <c r="A53" s="3"/>
      <c r="B53" s="17" t="s">
        <v>100</v>
      </c>
      <c r="C53" s="18" t="str">
        <f t="shared" si="0"/>
        <v>↓</v>
      </c>
      <c r="D53" s="23">
        <v>46</v>
      </c>
      <c r="E53" s="24">
        <f>'Data Import'!J47</f>
        <v>11428811</v>
      </c>
      <c r="F53" s="21">
        <f>'Data Import'!G47</f>
        <v>40</v>
      </c>
      <c r="G53" s="25">
        <f>'Data Import'!K47</f>
        <v>11423717</v>
      </c>
      <c r="H53" s="22">
        <f t="shared" si="1"/>
        <v>4.4591440771860855E-4</v>
      </c>
      <c r="I53" s="3"/>
    </row>
    <row r="54" spans="1:9" ht="20.100000000000001" customHeight="1" x14ac:dyDescent="0.25">
      <c r="A54" s="3"/>
      <c r="B54" s="17" t="s">
        <v>82</v>
      </c>
      <c r="C54" s="18" t="str">
        <f t="shared" si="0"/>
        <v>↑</v>
      </c>
      <c r="D54" s="23">
        <v>47</v>
      </c>
      <c r="E54" s="24">
        <f>'Data Import'!J48</f>
        <v>10950162</v>
      </c>
      <c r="F54" s="21">
        <f>'Data Import'!G48</f>
        <v>49</v>
      </c>
      <c r="G54" s="25">
        <f>'Data Import'!K48</f>
        <v>8719741</v>
      </c>
      <c r="H54" s="22">
        <f t="shared" si="1"/>
        <v>0.25578982219770058</v>
      </c>
      <c r="I54" s="3"/>
    </row>
    <row r="55" spans="1:9" ht="20.100000000000001" customHeight="1" x14ac:dyDescent="0.25">
      <c r="A55" s="3"/>
      <c r="B55" s="17" t="s">
        <v>12</v>
      </c>
      <c r="C55" s="18" t="str">
        <f t="shared" si="0"/>
        <v>↓</v>
      </c>
      <c r="D55" s="23">
        <v>48</v>
      </c>
      <c r="E55" s="24">
        <f>'Data Import'!J49</f>
        <v>10948220</v>
      </c>
      <c r="F55" s="21">
        <f>'Data Import'!G49</f>
        <v>39</v>
      </c>
      <c r="G55" s="25">
        <f>'Data Import'!K49</f>
        <v>12804356</v>
      </c>
      <c r="H55" s="22">
        <f t="shared" si="1"/>
        <v>-0.14496129286002357</v>
      </c>
      <c r="I55" s="3"/>
    </row>
    <row r="56" spans="1:9" ht="20.100000000000001" customHeight="1" x14ac:dyDescent="0.25">
      <c r="A56" s="3"/>
      <c r="B56" s="17" t="s">
        <v>167</v>
      </c>
      <c r="C56" s="18" t="str">
        <f t="shared" si="0"/>
        <v>↓</v>
      </c>
      <c r="D56" s="23">
        <v>49</v>
      </c>
      <c r="E56" s="24">
        <f>'Data Import'!J50</f>
        <v>10930965</v>
      </c>
      <c r="F56" s="21">
        <f>'Data Import'!G50</f>
        <v>42</v>
      </c>
      <c r="G56" s="25">
        <f>'Data Import'!K50</f>
        <v>9926934</v>
      </c>
      <c r="H56" s="22">
        <f t="shared" si="1"/>
        <v>0.1011421049036893</v>
      </c>
      <c r="I56" s="3"/>
    </row>
    <row r="57" spans="1:9" ht="20.100000000000001" customHeight="1" x14ac:dyDescent="0.25">
      <c r="A57" s="3"/>
      <c r="B57" s="17" t="s">
        <v>102</v>
      </c>
      <c r="C57" s="18" t="str">
        <f t="shared" si="0"/>
        <v>↑</v>
      </c>
      <c r="D57" s="23">
        <v>50</v>
      </c>
      <c r="E57" s="24">
        <f>'Data Import'!J51</f>
        <v>10614827</v>
      </c>
      <c r="F57" s="21">
        <f>'Data Import'!G51</f>
        <v>71</v>
      </c>
      <c r="G57" s="25">
        <f>'Data Import'!K51</f>
        <v>4991276</v>
      </c>
      <c r="H57" s="22">
        <f t="shared" si="1"/>
        <v>1.1266760243272462</v>
      </c>
      <c r="I57" s="3"/>
    </row>
    <row r="58" spans="1:9" ht="20.100000000000001" customHeight="1" x14ac:dyDescent="0.25">
      <c r="A58" s="3"/>
      <c r="B58" s="12"/>
      <c r="C58" s="26"/>
      <c r="D58" s="26"/>
      <c r="E58" s="27"/>
      <c r="F58" s="28"/>
      <c r="G58" s="29"/>
      <c r="H58" s="30"/>
      <c r="I58" s="3"/>
    </row>
    <row r="59" spans="1:9" x14ac:dyDescent="0.25">
      <c r="A59" s="3"/>
      <c r="B59" s="31"/>
      <c r="C59" s="31"/>
      <c r="D59" s="31"/>
      <c r="E59" s="31"/>
      <c r="F59" s="31"/>
      <c r="G59" s="31"/>
      <c r="H59" s="31"/>
      <c r="I59" s="3"/>
    </row>
  </sheetData>
  <conditionalFormatting sqref="B8:H57">
    <cfRule type="expression" dxfId="0" priority="1">
      <formula>ROW(B8)/2=ROUND(ROW(B8)/2,0)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4211-9933-4312-B8C0-DE0E81030E51}">
  <dimension ref="A1:L278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4" max="4" width="13.5703125" bestFit="1" customWidth="1"/>
    <col min="6" max="6" width="9.7109375" bestFit="1" customWidth="1"/>
    <col min="7" max="7" width="11.28515625" customWidth="1"/>
    <col min="8" max="8" width="12.85546875" customWidth="1"/>
    <col min="9" max="9" width="57.85546875" bestFit="1" customWidth="1"/>
    <col min="10" max="11" width="13.5703125" bestFit="1" customWidth="1"/>
  </cols>
  <sheetData>
    <row r="1" spans="1:12" x14ac:dyDescent="0.25">
      <c r="A1" s="2" t="s">
        <v>302</v>
      </c>
      <c r="B1" s="2" t="s">
        <v>307</v>
      </c>
      <c r="C1" t="s">
        <v>303</v>
      </c>
      <c r="D1" s="2" t="s">
        <v>301</v>
      </c>
      <c r="F1" s="2" t="s">
        <v>308</v>
      </c>
      <c r="G1" s="2" t="s">
        <v>307</v>
      </c>
      <c r="H1" s="2" t="s">
        <v>304</v>
      </c>
      <c r="I1" t="s">
        <v>305</v>
      </c>
      <c r="J1" s="2" t="s">
        <v>306</v>
      </c>
      <c r="K1" s="2" t="s">
        <v>301</v>
      </c>
    </row>
    <row r="2" spans="1:12" x14ac:dyDescent="0.25">
      <c r="A2">
        <v>20007</v>
      </c>
      <c r="B2">
        <v>268</v>
      </c>
      <c r="C2" t="s">
        <v>118</v>
      </c>
      <c r="D2" s="1">
        <v>-144228</v>
      </c>
      <c r="F2">
        <v>1</v>
      </c>
      <c r="G2">
        <f t="shared" ref="G2:G65" si="0">VLOOKUP(H2,Look2023,2,)</f>
        <v>1</v>
      </c>
      <c r="H2">
        <v>24242</v>
      </c>
      <c r="I2" t="s">
        <v>99</v>
      </c>
      <c r="J2" s="1">
        <v>378170508</v>
      </c>
      <c r="K2" s="1">
        <f t="shared" ref="K2:K65" si="1">IF(ISERROR(VLOOKUP(H2,Look2023,4,FALSE)),0,VLOOKUP(H2,Look2023,4,FALSE))</f>
        <v>340741894</v>
      </c>
    </row>
    <row r="3" spans="1:12" ht="15.75" x14ac:dyDescent="0.3">
      <c r="A3">
        <v>20029</v>
      </c>
      <c r="B3">
        <v>243</v>
      </c>
      <c r="C3" t="s">
        <v>0</v>
      </c>
      <c r="D3" s="1">
        <v>20503</v>
      </c>
      <c r="F3">
        <v>2</v>
      </c>
      <c r="G3">
        <f t="shared" si="0"/>
        <v>3</v>
      </c>
      <c r="H3">
        <v>24189</v>
      </c>
      <c r="I3" t="s">
        <v>217</v>
      </c>
      <c r="J3" s="1">
        <v>77628384</v>
      </c>
      <c r="K3" s="1">
        <f t="shared" si="1"/>
        <v>60850627</v>
      </c>
      <c r="L3" s="32" t="s">
        <v>316</v>
      </c>
    </row>
    <row r="4" spans="1:12" ht="15.75" x14ac:dyDescent="0.3">
      <c r="A4">
        <v>20053</v>
      </c>
      <c r="B4">
        <v>122</v>
      </c>
      <c r="C4" t="s">
        <v>37</v>
      </c>
      <c r="D4" s="1">
        <v>1593368</v>
      </c>
      <c r="F4">
        <v>3</v>
      </c>
      <c r="G4">
        <f t="shared" si="0"/>
        <v>2</v>
      </c>
      <c r="H4">
        <v>24156</v>
      </c>
      <c r="I4" t="s">
        <v>9</v>
      </c>
      <c r="J4" s="1">
        <v>70377994</v>
      </c>
      <c r="K4" s="1">
        <f t="shared" si="1"/>
        <v>64321225</v>
      </c>
      <c r="L4" s="32" t="s">
        <v>317</v>
      </c>
    </row>
    <row r="5" spans="1:12" ht="15.75" x14ac:dyDescent="0.3">
      <c r="A5">
        <v>20066</v>
      </c>
      <c r="B5">
        <v>191</v>
      </c>
      <c r="C5" t="s">
        <v>298</v>
      </c>
      <c r="D5" s="1">
        <v>219559</v>
      </c>
      <c r="F5">
        <v>4</v>
      </c>
      <c r="G5">
        <f t="shared" si="0"/>
        <v>4</v>
      </c>
      <c r="H5">
        <v>24074</v>
      </c>
      <c r="I5" t="s">
        <v>25</v>
      </c>
      <c r="J5" s="1">
        <v>61703723</v>
      </c>
      <c r="K5" s="1">
        <f t="shared" si="1"/>
        <v>59024113</v>
      </c>
      <c r="L5" s="32" t="s">
        <v>318</v>
      </c>
    </row>
    <row r="6" spans="1:12" x14ac:dyDescent="0.25">
      <c r="A6">
        <v>20069</v>
      </c>
      <c r="B6">
        <v>172</v>
      </c>
      <c r="C6" t="s">
        <v>52</v>
      </c>
      <c r="D6" s="1">
        <v>470576</v>
      </c>
      <c r="F6">
        <v>5</v>
      </c>
      <c r="G6">
        <f t="shared" si="0"/>
        <v>5</v>
      </c>
      <c r="H6">
        <v>24951</v>
      </c>
      <c r="I6" t="s">
        <v>57</v>
      </c>
      <c r="J6" s="1">
        <v>61130609</v>
      </c>
      <c r="K6" s="1">
        <f t="shared" si="1"/>
        <v>53831081</v>
      </c>
    </row>
    <row r="7" spans="1:12" x14ac:dyDescent="0.25">
      <c r="A7">
        <v>20077</v>
      </c>
      <c r="B7">
        <v>258</v>
      </c>
      <c r="C7" t="s">
        <v>211</v>
      </c>
      <c r="D7" s="1">
        <v>2500</v>
      </c>
      <c r="F7">
        <v>6</v>
      </c>
      <c r="G7">
        <f t="shared" si="0"/>
        <v>6</v>
      </c>
      <c r="H7">
        <v>28349</v>
      </c>
      <c r="I7" t="s">
        <v>204</v>
      </c>
      <c r="J7" s="1">
        <v>49182886</v>
      </c>
      <c r="K7" s="1">
        <f t="shared" si="1"/>
        <v>45525003</v>
      </c>
    </row>
    <row r="8" spans="1:12" x14ac:dyDescent="0.25">
      <c r="A8">
        <v>20092</v>
      </c>
      <c r="B8">
        <v>262</v>
      </c>
      <c r="C8" t="s">
        <v>281</v>
      </c>
      <c r="D8" s="1">
        <v>406</v>
      </c>
      <c r="F8">
        <v>7</v>
      </c>
      <c r="G8">
        <f t="shared" si="0"/>
        <v>11</v>
      </c>
      <c r="H8">
        <v>23673</v>
      </c>
      <c r="I8" t="s">
        <v>32</v>
      </c>
      <c r="J8" s="1">
        <v>41869614</v>
      </c>
      <c r="K8" s="1">
        <f t="shared" si="1"/>
        <v>32658657</v>
      </c>
    </row>
    <row r="9" spans="1:12" x14ac:dyDescent="0.25">
      <c r="A9">
        <v>20118</v>
      </c>
      <c r="B9">
        <v>31</v>
      </c>
      <c r="C9" t="s">
        <v>50</v>
      </c>
      <c r="D9" s="1">
        <v>16098762</v>
      </c>
      <c r="F9">
        <v>8</v>
      </c>
      <c r="G9">
        <f t="shared" si="0"/>
        <v>10</v>
      </c>
      <c r="H9">
        <v>21719</v>
      </c>
      <c r="I9" t="s">
        <v>74</v>
      </c>
      <c r="J9" s="1">
        <v>39135272</v>
      </c>
      <c r="K9" s="1">
        <f t="shared" si="1"/>
        <v>34745246</v>
      </c>
    </row>
    <row r="10" spans="1:12" x14ac:dyDescent="0.25">
      <c r="A10">
        <v>20121</v>
      </c>
      <c r="B10">
        <v>269</v>
      </c>
      <c r="C10" t="s">
        <v>180</v>
      </c>
      <c r="D10" s="1">
        <v>-226778</v>
      </c>
      <c r="F10">
        <v>9</v>
      </c>
      <c r="G10">
        <f t="shared" si="0"/>
        <v>14</v>
      </c>
      <c r="H10">
        <v>22768</v>
      </c>
      <c r="I10" t="s">
        <v>34</v>
      </c>
      <c r="J10" s="1">
        <v>39131807</v>
      </c>
      <c r="K10" s="1">
        <f t="shared" si="1"/>
        <v>27636305</v>
      </c>
    </row>
    <row r="11" spans="1:12" x14ac:dyDescent="0.25">
      <c r="A11">
        <v>20187</v>
      </c>
      <c r="B11">
        <v>265</v>
      </c>
      <c r="C11" t="s">
        <v>161</v>
      </c>
      <c r="D11" s="1">
        <v>-514</v>
      </c>
      <c r="F11">
        <v>10</v>
      </c>
      <c r="G11">
        <f t="shared" si="0"/>
        <v>7</v>
      </c>
      <c r="H11">
        <v>22354</v>
      </c>
      <c r="I11" t="s">
        <v>91</v>
      </c>
      <c r="J11" s="1">
        <v>38354905</v>
      </c>
      <c r="K11" s="1">
        <f t="shared" si="1"/>
        <v>37911721</v>
      </c>
    </row>
    <row r="12" spans="1:12" x14ac:dyDescent="0.25">
      <c r="A12">
        <v>20219</v>
      </c>
      <c r="B12">
        <v>173</v>
      </c>
      <c r="C12" t="s">
        <v>44</v>
      </c>
      <c r="D12" s="1">
        <v>451271</v>
      </c>
      <c r="F12">
        <v>11</v>
      </c>
      <c r="G12">
        <f t="shared" si="0"/>
        <v>8</v>
      </c>
      <c r="H12">
        <v>22469</v>
      </c>
      <c r="I12" t="s">
        <v>17</v>
      </c>
      <c r="J12" s="1">
        <v>36894602</v>
      </c>
      <c r="K12" s="1">
        <f t="shared" si="1"/>
        <v>36416716</v>
      </c>
    </row>
    <row r="13" spans="1:12" x14ac:dyDescent="0.25">
      <c r="A13">
        <v>20256</v>
      </c>
      <c r="B13">
        <v>29</v>
      </c>
      <c r="C13" t="s">
        <v>254</v>
      </c>
      <c r="D13" s="1">
        <v>16836177</v>
      </c>
      <c r="F13">
        <v>12</v>
      </c>
      <c r="G13">
        <f t="shared" si="0"/>
        <v>15</v>
      </c>
      <c r="H13">
        <v>23799</v>
      </c>
      <c r="I13" t="s">
        <v>107</v>
      </c>
      <c r="J13" s="1">
        <v>35170575</v>
      </c>
      <c r="K13" s="1">
        <f t="shared" si="1"/>
        <v>26880849</v>
      </c>
    </row>
    <row r="14" spans="1:12" x14ac:dyDescent="0.25">
      <c r="A14">
        <v>20319</v>
      </c>
      <c r="B14">
        <v>248</v>
      </c>
      <c r="C14" t="s">
        <v>289</v>
      </c>
      <c r="D14" s="1">
        <v>17320</v>
      </c>
      <c r="F14">
        <v>13</v>
      </c>
      <c r="G14">
        <f t="shared" si="0"/>
        <v>19</v>
      </c>
      <c r="H14">
        <v>27398</v>
      </c>
      <c r="I14" t="s">
        <v>222</v>
      </c>
      <c r="J14" s="1">
        <v>35076862</v>
      </c>
      <c r="K14" s="1">
        <f t="shared" si="1"/>
        <v>23939387</v>
      </c>
    </row>
    <row r="15" spans="1:12" x14ac:dyDescent="0.25">
      <c r="A15">
        <v>20320</v>
      </c>
      <c r="B15">
        <v>153</v>
      </c>
      <c r="C15" t="s">
        <v>38</v>
      </c>
      <c r="D15" s="1">
        <v>720207</v>
      </c>
      <c r="F15">
        <v>14</v>
      </c>
      <c r="G15">
        <f t="shared" si="0"/>
        <v>17</v>
      </c>
      <c r="H15">
        <v>21036</v>
      </c>
      <c r="I15" t="s">
        <v>90</v>
      </c>
      <c r="J15" s="1">
        <v>34559666</v>
      </c>
      <c r="K15" s="1">
        <f t="shared" si="1"/>
        <v>24521939</v>
      </c>
    </row>
    <row r="16" spans="1:12" x14ac:dyDescent="0.25">
      <c r="A16">
        <v>20333</v>
      </c>
      <c r="B16">
        <v>82</v>
      </c>
      <c r="C16" t="s">
        <v>65</v>
      </c>
      <c r="D16" s="1">
        <v>4094845</v>
      </c>
      <c r="F16">
        <v>15</v>
      </c>
      <c r="G16">
        <f t="shared" si="0"/>
        <v>12</v>
      </c>
      <c r="H16">
        <v>28330</v>
      </c>
      <c r="I16" t="s">
        <v>69</v>
      </c>
      <c r="J16" s="1">
        <v>33731289</v>
      </c>
      <c r="K16" s="1">
        <f t="shared" si="1"/>
        <v>29760679</v>
      </c>
    </row>
    <row r="17" spans="1:11" x14ac:dyDescent="0.25">
      <c r="A17">
        <v>20346</v>
      </c>
      <c r="B17">
        <v>39</v>
      </c>
      <c r="C17" t="s">
        <v>206</v>
      </c>
      <c r="D17" s="1">
        <v>12804356</v>
      </c>
      <c r="F17">
        <v>16</v>
      </c>
      <c r="G17">
        <f t="shared" si="0"/>
        <v>9</v>
      </c>
      <c r="H17">
        <v>26457</v>
      </c>
      <c r="I17" t="s">
        <v>110</v>
      </c>
      <c r="J17" s="1">
        <v>31969987</v>
      </c>
      <c r="K17" s="1">
        <f t="shared" si="1"/>
        <v>35547516</v>
      </c>
    </row>
    <row r="18" spans="1:11" x14ac:dyDescent="0.25">
      <c r="A18">
        <v>20347</v>
      </c>
      <c r="B18">
        <v>149</v>
      </c>
      <c r="C18" t="s">
        <v>207</v>
      </c>
      <c r="D18" s="1">
        <v>790826</v>
      </c>
      <c r="F18">
        <v>17</v>
      </c>
      <c r="G18">
        <f t="shared" si="0"/>
        <v>24</v>
      </c>
      <c r="H18">
        <v>23560</v>
      </c>
      <c r="I18" t="s">
        <v>92</v>
      </c>
      <c r="J18" s="1">
        <v>29979205</v>
      </c>
      <c r="K18" s="1">
        <f t="shared" si="1"/>
        <v>20991498</v>
      </c>
    </row>
    <row r="19" spans="1:11" x14ac:dyDescent="0.25">
      <c r="A19">
        <v>20441</v>
      </c>
      <c r="B19">
        <v>88</v>
      </c>
      <c r="C19" t="s">
        <v>119</v>
      </c>
      <c r="D19" s="1">
        <v>3609796</v>
      </c>
      <c r="F19">
        <v>18</v>
      </c>
      <c r="G19">
        <f t="shared" si="0"/>
        <v>38</v>
      </c>
      <c r="H19">
        <v>29151</v>
      </c>
      <c r="I19" t="s">
        <v>8</v>
      </c>
      <c r="J19" s="1">
        <v>29621152</v>
      </c>
      <c r="K19" s="1">
        <f t="shared" si="1"/>
        <v>12860026</v>
      </c>
    </row>
    <row r="20" spans="1:11" x14ac:dyDescent="0.25">
      <c r="A20">
        <v>20477</v>
      </c>
      <c r="B20">
        <v>33</v>
      </c>
      <c r="C20" t="s">
        <v>231</v>
      </c>
      <c r="D20" s="1">
        <v>15021215</v>
      </c>
      <c r="F20">
        <v>19</v>
      </c>
      <c r="G20">
        <f t="shared" si="0"/>
        <v>13</v>
      </c>
      <c r="H20">
        <v>20502</v>
      </c>
      <c r="I20" t="s">
        <v>117</v>
      </c>
      <c r="J20" s="1">
        <v>28624600</v>
      </c>
      <c r="K20" s="1">
        <f t="shared" si="1"/>
        <v>28608513</v>
      </c>
    </row>
    <row r="21" spans="1:11" x14ac:dyDescent="0.25">
      <c r="A21">
        <v>20502</v>
      </c>
      <c r="B21">
        <v>13</v>
      </c>
      <c r="C21" t="s">
        <v>117</v>
      </c>
      <c r="D21" s="1">
        <v>28608513</v>
      </c>
      <c r="F21">
        <v>20</v>
      </c>
      <c r="G21">
        <f t="shared" si="0"/>
        <v>16</v>
      </c>
      <c r="H21">
        <v>20708</v>
      </c>
      <c r="I21" t="s">
        <v>66</v>
      </c>
      <c r="J21" s="1">
        <v>27313238</v>
      </c>
      <c r="K21" s="1">
        <f t="shared" si="1"/>
        <v>24794230</v>
      </c>
    </row>
    <row r="22" spans="1:11" x14ac:dyDescent="0.25">
      <c r="A22">
        <v>20532</v>
      </c>
      <c r="B22">
        <v>106</v>
      </c>
      <c r="C22" t="s">
        <v>123</v>
      </c>
      <c r="D22" s="1">
        <v>2253909</v>
      </c>
      <c r="F22">
        <v>21</v>
      </c>
      <c r="G22">
        <f t="shared" si="0"/>
        <v>23</v>
      </c>
      <c r="H22">
        <v>27902</v>
      </c>
      <c r="I22" t="s">
        <v>134</v>
      </c>
      <c r="J22" s="1">
        <v>26147388</v>
      </c>
      <c r="K22" s="1">
        <f t="shared" si="1"/>
        <v>21666604</v>
      </c>
    </row>
    <row r="23" spans="1:11" x14ac:dyDescent="0.25">
      <c r="A23">
        <v>20551</v>
      </c>
      <c r="B23">
        <v>196</v>
      </c>
      <c r="C23" t="s">
        <v>240</v>
      </c>
      <c r="D23" s="1">
        <v>178833</v>
      </c>
      <c r="F23">
        <v>22</v>
      </c>
      <c r="G23">
        <f t="shared" si="0"/>
        <v>25</v>
      </c>
      <c r="H23">
        <v>26834</v>
      </c>
      <c r="I23" t="s">
        <v>111</v>
      </c>
      <c r="J23" s="1">
        <v>24907208</v>
      </c>
      <c r="K23" s="1">
        <f t="shared" si="1"/>
        <v>20900533</v>
      </c>
    </row>
    <row r="24" spans="1:11" x14ac:dyDescent="0.25">
      <c r="A24">
        <v>20588</v>
      </c>
      <c r="B24">
        <v>255</v>
      </c>
      <c r="C24" t="s">
        <v>175</v>
      </c>
      <c r="D24" s="1">
        <v>3121</v>
      </c>
      <c r="F24">
        <v>23</v>
      </c>
      <c r="G24">
        <f t="shared" si="0"/>
        <v>18</v>
      </c>
      <c r="H24">
        <v>23640</v>
      </c>
      <c r="I24" t="s">
        <v>146</v>
      </c>
      <c r="J24" s="1">
        <v>24553535</v>
      </c>
      <c r="K24" s="1">
        <f t="shared" si="1"/>
        <v>23980149</v>
      </c>
    </row>
    <row r="25" spans="1:11" x14ac:dyDescent="0.25">
      <c r="A25">
        <v>20627</v>
      </c>
      <c r="B25">
        <v>186</v>
      </c>
      <c r="C25" t="s">
        <v>139</v>
      </c>
      <c r="D25" s="1">
        <v>252139</v>
      </c>
      <c r="F25">
        <v>24</v>
      </c>
      <c r="G25">
        <f t="shared" si="0"/>
        <v>29</v>
      </c>
      <c r="H25">
        <v>20256</v>
      </c>
      <c r="I25" t="s">
        <v>254</v>
      </c>
      <c r="J25" s="1">
        <v>23305201</v>
      </c>
      <c r="K25" s="1">
        <f t="shared" si="1"/>
        <v>16836177</v>
      </c>
    </row>
    <row r="26" spans="1:11" x14ac:dyDescent="0.25">
      <c r="A26">
        <v>20703</v>
      </c>
      <c r="B26">
        <v>187</v>
      </c>
      <c r="C26" t="s">
        <v>39</v>
      </c>
      <c r="D26" s="1">
        <v>248008</v>
      </c>
      <c r="F26">
        <v>25</v>
      </c>
      <c r="G26">
        <f t="shared" si="0"/>
        <v>26</v>
      </c>
      <c r="H26">
        <v>28290</v>
      </c>
      <c r="I26" t="s">
        <v>141</v>
      </c>
      <c r="J26" s="1">
        <v>22482446</v>
      </c>
      <c r="K26" s="1">
        <f t="shared" si="1"/>
        <v>18318371</v>
      </c>
    </row>
    <row r="27" spans="1:11" x14ac:dyDescent="0.25">
      <c r="A27">
        <v>20705</v>
      </c>
      <c r="B27">
        <v>129</v>
      </c>
      <c r="C27" t="s">
        <v>40</v>
      </c>
      <c r="D27" s="1">
        <v>1327463</v>
      </c>
      <c r="F27">
        <v>26</v>
      </c>
      <c r="G27">
        <f t="shared" si="0"/>
        <v>20</v>
      </c>
      <c r="H27">
        <v>22994</v>
      </c>
      <c r="I27" t="s">
        <v>41</v>
      </c>
      <c r="J27" s="1">
        <v>20458648</v>
      </c>
      <c r="K27" s="1">
        <f t="shared" si="1"/>
        <v>23088382</v>
      </c>
    </row>
    <row r="28" spans="1:11" x14ac:dyDescent="0.25">
      <c r="A28">
        <v>20707</v>
      </c>
      <c r="B28">
        <v>177</v>
      </c>
      <c r="C28" t="s">
        <v>151</v>
      </c>
      <c r="D28" s="1">
        <v>355832</v>
      </c>
      <c r="F28">
        <v>27</v>
      </c>
      <c r="G28">
        <f t="shared" si="0"/>
        <v>27</v>
      </c>
      <c r="H28">
        <v>22002</v>
      </c>
      <c r="I28" t="s">
        <v>113</v>
      </c>
      <c r="J28" s="1">
        <v>20399906</v>
      </c>
      <c r="K28" s="1">
        <f t="shared" si="1"/>
        <v>17758275</v>
      </c>
    </row>
    <row r="29" spans="1:11" x14ac:dyDescent="0.25">
      <c r="A29">
        <v>20708</v>
      </c>
      <c r="B29">
        <v>16</v>
      </c>
      <c r="C29" t="s">
        <v>66</v>
      </c>
      <c r="D29" s="1">
        <v>24794230</v>
      </c>
      <c r="F29">
        <v>28</v>
      </c>
      <c r="G29">
        <f t="shared" si="0"/>
        <v>33</v>
      </c>
      <c r="H29">
        <v>20477</v>
      </c>
      <c r="I29" t="s">
        <v>231</v>
      </c>
      <c r="J29" s="1">
        <v>20038465</v>
      </c>
      <c r="K29" s="1">
        <f t="shared" si="1"/>
        <v>15021215</v>
      </c>
    </row>
    <row r="30" spans="1:11" x14ac:dyDescent="0.25">
      <c r="A30">
        <v>20796</v>
      </c>
      <c r="B30">
        <v>200</v>
      </c>
      <c r="C30" t="s">
        <v>186</v>
      </c>
      <c r="D30" s="1">
        <v>164230</v>
      </c>
      <c r="F30">
        <v>29</v>
      </c>
      <c r="G30">
        <f t="shared" si="0"/>
        <v>32</v>
      </c>
      <c r="H30">
        <v>21576</v>
      </c>
      <c r="I30" t="s">
        <v>260</v>
      </c>
      <c r="J30" s="1">
        <v>19660375</v>
      </c>
      <c r="K30" s="1">
        <f t="shared" si="1"/>
        <v>15998704</v>
      </c>
    </row>
    <row r="31" spans="1:11" x14ac:dyDescent="0.25">
      <c r="A31">
        <v>20797</v>
      </c>
      <c r="B31">
        <v>188</v>
      </c>
      <c r="C31" t="s">
        <v>14</v>
      </c>
      <c r="D31" s="1">
        <v>229218</v>
      </c>
      <c r="F31">
        <v>30</v>
      </c>
      <c r="G31">
        <f t="shared" si="0"/>
        <v>28</v>
      </c>
      <c r="H31">
        <v>25045</v>
      </c>
      <c r="I31" t="s">
        <v>252</v>
      </c>
      <c r="J31" s="1">
        <v>19402289</v>
      </c>
      <c r="K31" s="1">
        <f t="shared" si="1"/>
        <v>17019878</v>
      </c>
    </row>
    <row r="32" spans="1:11" x14ac:dyDescent="0.25">
      <c r="A32">
        <v>20798</v>
      </c>
      <c r="B32">
        <v>21</v>
      </c>
      <c r="C32" t="s">
        <v>15</v>
      </c>
      <c r="D32" s="1">
        <v>22894535</v>
      </c>
      <c r="F32">
        <v>31</v>
      </c>
      <c r="G32">
        <f t="shared" si="0"/>
        <v>22</v>
      </c>
      <c r="H32">
        <v>22471</v>
      </c>
      <c r="I32" t="s">
        <v>75</v>
      </c>
      <c r="J32" s="1">
        <v>18306491</v>
      </c>
      <c r="K32" s="1">
        <f t="shared" si="1"/>
        <v>21806756</v>
      </c>
    </row>
    <row r="33" spans="1:11" x14ac:dyDescent="0.25">
      <c r="A33">
        <v>20810</v>
      </c>
      <c r="B33">
        <v>271</v>
      </c>
      <c r="C33" t="s">
        <v>241</v>
      </c>
      <c r="D33" s="1">
        <v>-495581</v>
      </c>
      <c r="F33">
        <v>32</v>
      </c>
      <c r="G33">
        <f t="shared" si="0"/>
        <v>31</v>
      </c>
      <c r="H33">
        <v>20118</v>
      </c>
      <c r="I33" t="s">
        <v>50</v>
      </c>
      <c r="J33" s="1">
        <v>18098329</v>
      </c>
      <c r="K33" s="1">
        <f t="shared" si="1"/>
        <v>16098762</v>
      </c>
    </row>
    <row r="34" spans="1:11" x14ac:dyDescent="0.25">
      <c r="A34">
        <v>20813</v>
      </c>
      <c r="B34">
        <v>56</v>
      </c>
      <c r="C34" t="s">
        <v>192</v>
      </c>
      <c r="D34" s="1">
        <v>7203063</v>
      </c>
      <c r="F34">
        <v>33</v>
      </c>
      <c r="G34">
        <f t="shared" si="0"/>
        <v>34</v>
      </c>
      <c r="H34">
        <v>23022</v>
      </c>
      <c r="I34" t="s">
        <v>145</v>
      </c>
      <c r="J34" s="1">
        <v>17596975</v>
      </c>
      <c r="K34" s="1">
        <f t="shared" si="1"/>
        <v>14720886</v>
      </c>
    </row>
    <row r="35" spans="1:11" x14ac:dyDescent="0.25">
      <c r="A35">
        <v>20865</v>
      </c>
      <c r="B35">
        <v>119</v>
      </c>
      <c r="C35" t="s">
        <v>195</v>
      </c>
      <c r="D35" s="1">
        <v>1752631</v>
      </c>
      <c r="F35">
        <v>34</v>
      </c>
      <c r="G35">
        <f t="shared" si="0"/>
        <v>21</v>
      </c>
      <c r="H35">
        <v>20798</v>
      </c>
      <c r="I35" t="s">
        <v>15</v>
      </c>
      <c r="J35" s="1">
        <v>16864534</v>
      </c>
      <c r="K35" s="1">
        <f t="shared" si="1"/>
        <v>22894535</v>
      </c>
    </row>
    <row r="36" spans="1:11" x14ac:dyDescent="0.25">
      <c r="A36">
        <v>20941</v>
      </c>
      <c r="B36">
        <v>264</v>
      </c>
      <c r="C36" t="s">
        <v>297</v>
      </c>
      <c r="D36" s="1">
        <v>0</v>
      </c>
      <c r="F36">
        <v>35</v>
      </c>
      <c r="G36">
        <f t="shared" si="0"/>
        <v>36</v>
      </c>
      <c r="H36">
        <v>25037</v>
      </c>
      <c r="I36" t="s">
        <v>130</v>
      </c>
      <c r="J36" s="1">
        <v>16331699</v>
      </c>
      <c r="K36" s="1">
        <f t="shared" si="1"/>
        <v>13746590</v>
      </c>
    </row>
    <row r="37" spans="1:11" x14ac:dyDescent="0.25">
      <c r="A37">
        <v>20966</v>
      </c>
      <c r="B37">
        <v>225</v>
      </c>
      <c r="C37" t="s">
        <v>88</v>
      </c>
      <c r="D37" s="1">
        <v>55245</v>
      </c>
      <c r="F37">
        <v>36</v>
      </c>
      <c r="G37">
        <f t="shared" si="0"/>
        <v>48</v>
      </c>
      <c r="H37">
        <v>23784</v>
      </c>
      <c r="I37" t="s">
        <v>82</v>
      </c>
      <c r="J37" s="1">
        <v>16223138</v>
      </c>
      <c r="K37" s="1">
        <f t="shared" si="1"/>
        <v>8747243</v>
      </c>
    </row>
    <row r="38" spans="1:11" x14ac:dyDescent="0.25">
      <c r="A38">
        <v>21032</v>
      </c>
      <c r="B38">
        <v>120</v>
      </c>
      <c r="C38" t="s">
        <v>4</v>
      </c>
      <c r="D38" s="1">
        <v>1738297</v>
      </c>
      <c r="F38">
        <v>37</v>
      </c>
      <c r="G38">
        <f t="shared" si="0"/>
        <v>41</v>
      </c>
      <c r="H38">
        <v>23854</v>
      </c>
      <c r="I38" t="s">
        <v>199</v>
      </c>
      <c r="J38" s="1">
        <v>13793840</v>
      </c>
      <c r="K38" s="1">
        <f t="shared" si="1"/>
        <v>10999827</v>
      </c>
    </row>
    <row r="39" spans="1:11" x14ac:dyDescent="0.25">
      <c r="A39">
        <v>21034</v>
      </c>
      <c r="B39">
        <v>204</v>
      </c>
      <c r="C39" t="s">
        <v>89</v>
      </c>
      <c r="D39" s="1">
        <v>146395</v>
      </c>
      <c r="F39">
        <v>38</v>
      </c>
      <c r="G39">
        <f t="shared" si="0"/>
        <v>37</v>
      </c>
      <c r="H39">
        <v>26036</v>
      </c>
      <c r="I39" t="s">
        <v>61</v>
      </c>
      <c r="J39" s="1">
        <v>13665279</v>
      </c>
      <c r="K39" s="1">
        <f t="shared" si="1"/>
        <v>13083665</v>
      </c>
    </row>
    <row r="40" spans="1:11" x14ac:dyDescent="0.25">
      <c r="A40">
        <v>21036</v>
      </c>
      <c r="B40">
        <v>17</v>
      </c>
      <c r="C40" t="s">
        <v>90</v>
      </c>
      <c r="D40" s="1">
        <v>24521939</v>
      </c>
      <c r="F40">
        <v>39</v>
      </c>
      <c r="G40">
        <f t="shared" si="0"/>
        <v>30</v>
      </c>
      <c r="H40">
        <v>23203</v>
      </c>
      <c r="I40" t="s">
        <v>22</v>
      </c>
      <c r="J40" s="1">
        <v>13534409</v>
      </c>
      <c r="K40" s="1">
        <f t="shared" si="1"/>
        <v>16592821</v>
      </c>
    </row>
    <row r="41" spans="1:11" x14ac:dyDescent="0.25">
      <c r="A41">
        <v>21179</v>
      </c>
      <c r="B41">
        <v>143</v>
      </c>
      <c r="C41" t="s">
        <v>11</v>
      </c>
      <c r="D41" s="1">
        <v>839388</v>
      </c>
      <c r="F41">
        <v>40</v>
      </c>
      <c r="G41">
        <f t="shared" si="0"/>
        <v>54</v>
      </c>
      <c r="H41">
        <v>23221</v>
      </c>
      <c r="I41" t="s">
        <v>23</v>
      </c>
      <c r="J41" s="1">
        <v>12653001</v>
      </c>
      <c r="K41" s="1">
        <f t="shared" si="1"/>
        <v>7816388</v>
      </c>
    </row>
    <row r="42" spans="1:11" x14ac:dyDescent="0.25">
      <c r="A42">
        <v>21184</v>
      </c>
      <c r="B42">
        <v>121</v>
      </c>
      <c r="C42" t="s">
        <v>124</v>
      </c>
      <c r="D42" s="1">
        <v>1712177</v>
      </c>
      <c r="F42">
        <v>41</v>
      </c>
      <c r="G42">
        <f t="shared" si="0"/>
        <v>50</v>
      </c>
      <c r="H42">
        <v>29786</v>
      </c>
      <c r="I42" t="s">
        <v>16</v>
      </c>
      <c r="J42" s="1">
        <v>12594788</v>
      </c>
      <c r="K42" s="1">
        <f t="shared" si="1"/>
        <v>8443130</v>
      </c>
    </row>
    <row r="43" spans="1:11" x14ac:dyDescent="0.25">
      <c r="A43">
        <v>21187</v>
      </c>
      <c r="B43">
        <v>151</v>
      </c>
      <c r="C43" t="s">
        <v>243</v>
      </c>
      <c r="D43" s="1">
        <v>734678</v>
      </c>
      <c r="F43">
        <v>42</v>
      </c>
      <c r="G43">
        <f t="shared" si="0"/>
        <v>59</v>
      </c>
      <c r="H43">
        <v>28340</v>
      </c>
      <c r="I43" t="s">
        <v>93</v>
      </c>
      <c r="J43" s="1">
        <v>12399421</v>
      </c>
      <c r="K43" s="1">
        <f t="shared" si="1"/>
        <v>6300134</v>
      </c>
    </row>
    <row r="44" spans="1:11" x14ac:dyDescent="0.25">
      <c r="A44">
        <v>21314</v>
      </c>
      <c r="B44">
        <v>65</v>
      </c>
      <c r="C44" t="s">
        <v>209</v>
      </c>
      <c r="D44" s="1">
        <v>5446801</v>
      </c>
      <c r="F44">
        <v>43</v>
      </c>
      <c r="G44">
        <f t="shared" si="0"/>
        <v>53</v>
      </c>
      <c r="H44">
        <v>23527</v>
      </c>
      <c r="I44" t="s">
        <v>42</v>
      </c>
      <c r="J44" s="1">
        <v>11819578</v>
      </c>
      <c r="K44" s="1">
        <f t="shared" si="1"/>
        <v>8074708</v>
      </c>
    </row>
    <row r="45" spans="1:11" x14ac:dyDescent="0.25">
      <c r="A45">
        <v>21424</v>
      </c>
      <c r="B45">
        <v>69</v>
      </c>
      <c r="C45" t="s">
        <v>163</v>
      </c>
      <c r="D45" s="1">
        <v>5235304</v>
      </c>
      <c r="F45">
        <v>44</v>
      </c>
      <c r="G45">
        <f t="shared" si="0"/>
        <v>75</v>
      </c>
      <c r="H45">
        <v>29843</v>
      </c>
      <c r="I45" t="s">
        <v>257</v>
      </c>
      <c r="J45" s="1">
        <v>11816356</v>
      </c>
      <c r="K45" s="1">
        <f t="shared" si="1"/>
        <v>4696175</v>
      </c>
    </row>
    <row r="46" spans="1:11" x14ac:dyDescent="0.25">
      <c r="A46">
        <v>21466</v>
      </c>
      <c r="B46">
        <v>111</v>
      </c>
      <c r="C46" t="s">
        <v>3</v>
      </c>
      <c r="D46" s="1">
        <v>2043746</v>
      </c>
      <c r="F46">
        <v>45</v>
      </c>
      <c r="G46">
        <f t="shared" si="0"/>
        <v>52</v>
      </c>
      <c r="H46">
        <v>29723</v>
      </c>
      <c r="I46" t="s">
        <v>5</v>
      </c>
      <c r="J46" s="1">
        <v>11475194</v>
      </c>
      <c r="K46" s="1">
        <f t="shared" si="1"/>
        <v>8289241</v>
      </c>
    </row>
    <row r="47" spans="1:11" x14ac:dyDescent="0.25">
      <c r="A47">
        <v>21485</v>
      </c>
      <c r="B47">
        <v>218</v>
      </c>
      <c r="C47" t="s">
        <v>244</v>
      </c>
      <c r="D47" s="1">
        <v>74531</v>
      </c>
      <c r="F47">
        <v>46</v>
      </c>
      <c r="G47">
        <f t="shared" si="0"/>
        <v>40</v>
      </c>
      <c r="H47">
        <v>22067</v>
      </c>
      <c r="I47" t="s">
        <v>208</v>
      </c>
      <c r="J47" s="1">
        <v>11428811</v>
      </c>
      <c r="K47" s="1">
        <f t="shared" si="1"/>
        <v>11423717</v>
      </c>
    </row>
    <row r="48" spans="1:11" x14ac:dyDescent="0.25">
      <c r="A48">
        <v>21527</v>
      </c>
      <c r="B48">
        <v>127</v>
      </c>
      <c r="C48" t="s">
        <v>126</v>
      </c>
      <c r="D48" s="1">
        <v>1381967</v>
      </c>
      <c r="F48">
        <v>47</v>
      </c>
      <c r="G48">
        <f t="shared" si="0"/>
        <v>49</v>
      </c>
      <c r="H48">
        <v>29901</v>
      </c>
      <c r="I48" t="s">
        <v>104</v>
      </c>
      <c r="J48" s="1">
        <v>10950162</v>
      </c>
      <c r="K48" s="1">
        <f t="shared" si="1"/>
        <v>8719741</v>
      </c>
    </row>
    <row r="49" spans="1:11" x14ac:dyDescent="0.25">
      <c r="A49">
        <v>21576</v>
      </c>
      <c r="B49">
        <v>32</v>
      </c>
      <c r="C49" t="s">
        <v>260</v>
      </c>
      <c r="D49" s="1">
        <v>15998704</v>
      </c>
      <c r="F49">
        <v>48</v>
      </c>
      <c r="G49">
        <f t="shared" si="0"/>
        <v>39</v>
      </c>
      <c r="H49">
        <v>20346</v>
      </c>
      <c r="I49" t="s">
        <v>206</v>
      </c>
      <c r="J49" s="1">
        <v>10948220</v>
      </c>
      <c r="K49" s="1">
        <f t="shared" si="1"/>
        <v>12804356</v>
      </c>
    </row>
    <row r="50" spans="1:11" x14ac:dyDescent="0.25">
      <c r="A50">
        <v>21580</v>
      </c>
      <c r="B50">
        <v>266</v>
      </c>
      <c r="C50" t="s">
        <v>210</v>
      </c>
      <c r="D50" s="1">
        <v>-1082</v>
      </c>
      <c r="F50">
        <v>49</v>
      </c>
      <c r="G50">
        <f t="shared" si="0"/>
        <v>42</v>
      </c>
      <c r="H50">
        <v>29932</v>
      </c>
      <c r="I50" t="s">
        <v>167</v>
      </c>
      <c r="J50" s="1">
        <v>10930965</v>
      </c>
      <c r="K50" s="1">
        <f t="shared" si="1"/>
        <v>9926934</v>
      </c>
    </row>
    <row r="51" spans="1:11" x14ac:dyDescent="0.25">
      <c r="A51">
        <v>21670</v>
      </c>
      <c r="B51">
        <v>166</v>
      </c>
      <c r="C51" t="s">
        <v>154</v>
      </c>
      <c r="D51" s="1">
        <v>539437</v>
      </c>
      <c r="F51">
        <v>50</v>
      </c>
      <c r="G51">
        <f t="shared" si="0"/>
        <v>71</v>
      </c>
      <c r="H51">
        <v>21712</v>
      </c>
      <c r="I51" t="s">
        <v>236</v>
      </c>
      <c r="J51" s="1">
        <v>10614827</v>
      </c>
      <c r="K51" s="1">
        <f t="shared" si="1"/>
        <v>4991276</v>
      </c>
    </row>
    <row r="52" spans="1:11" x14ac:dyDescent="0.25">
      <c r="A52">
        <v>21712</v>
      </c>
      <c r="B52">
        <v>71</v>
      </c>
      <c r="C52" t="s">
        <v>236</v>
      </c>
      <c r="D52" s="1">
        <v>4991276</v>
      </c>
      <c r="F52">
        <v>51</v>
      </c>
      <c r="G52">
        <f t="shared" si="0"/>
        <v>43</v>
      </c>
      <c r="H52">
        <v>28360</v>
      </c>
      <c r="I52" t="s">
        <v>176</v>
      </c>
      <c r="J52" s="1">
        <v>10581150</v>
      </c>
      <c r="K52" s="1">
        <f t="shared" si="1"/>
        <v>9827953</v>
      </c>
    </row>
    <row r="53" spans="1:11" x14ac:dyDescent="0.25">
      <c r="A53">
        <v>21714</v>
      </c>
      <c r="B53">
        <v>81</v>
      </c>
      <c r="C53" t="s">
        <v>201</v>
      </c>
      <c r="D53" s="1">
        <v>4159078</v>
      </c>
      <c r="F53">
        <v>52</v>
      </c>
      <c r="G53">
        <f t="shared" si="0"/>
        <v>88</v>
      </c>
      <c r="H53">
        <v>20441</v>
      </c>
      <c r="I53" t="s">
        <v>119</v>
      </c>
      <c r="J53" s="1">
        <v>10182423</v>
      </c>
      <c r="K53" s="1">
        <f t="shared" si="1"/>
        <v>3609796</v>
      </c>
    </row>
    <row r="54" spans="1:11" x14ac:dyDescent="0.25">
      <c r="A54">
        <v>21719</v>
      </c>
      <c r="B54">
        <v>10</v>
      </c>
      <c r="C54" t="s">
        <v>74</v>
      </c>
      <c r="D54" s="1">
        <v>34745246</v>
      </c>
      <c r="F54">
        <v>53</v>
      </c>
      <c r="G54">
        <f t="shared" si="0"/>
        <v>57</v>
      </c>
      <c r="H54">
        <v>25463</v>
      </c>
      <c r="I54" t="s">
        <v>71</v>
      </c>
      <c r="J54" s="1">
        <v>9680291</v>
      </c>
      <c r="K54" s="1">
        <f t="shared" si="1"/>
        <v>7105763</v>
      </c>
    </row>
    <row r="55" spans="1:11" x14ac:dyDescent="0.25">
      <c r="A55">
        <v>21735</v>
      </c>
      <c r="B55">
        <v>259</v>
      </c>
      <c r="C55" t="s">
        <v>73</v>
      </c>
      <c r="D55" s="1">
        <v>721</v>
      </c>
      <c r="F55">
        <v>54</v>
      </c>
      <c r="G55">
        <f t="shared" si="0"/>
        <v>44</v>
      </c>
      <c r="H55">
        <v>29739</v>
      </c>
      <c r="I55" t="s">
        <v>13</v>
      </c>
      <c r="J55" s="1">
        <v>9318616</v>
      </c>
      <c r="K55" s="1">
        <f t="shared" si="1"/>
        <v>9223163</v>
      </c>
    </row>
    <row r="56" spans="1:11" x14ac:dyDescent="0.25">
      <c r="A56">
        <v>22002</v>
      </c>
      <c r="B56">
        <v>27</v>
      </c>
      <c r="C56" t="s">
        <v>113</v>
      </c>
      <c r="D56" s="1">
        <v>17758275</v>
      </c>
      <c r="F56">
        <v>55</v>
      </c>
      <c r="G56">
        <f t="shared" si="0"/>
        <v>45</v>
      </c>
      <c r="H56">
        <v>25879</v>
      </c>
      <c r="I56" t="s">
        <v>10</v>
      </c>
      <c r="J56" s="1">
        <v>9202001</v>
      </c>
      <c r="K56" s="1">
        <f t="shared" si="1"/>
        <v>9207544</v>
      </c>
    </row>
    <row r="57" spans="1:11" x14ac:dyDescent="0.25">
      <c r="A57">
        <v>22067</v>
      </c>
      <c r="B57">
        <v>40</v>
      </c>
      <c r="C57" t="s">
        <v>208</v>
      </c>
      <c r="D57" s="1">
        <v>11423717</v>
      </c>
      <c r="F57">
        <v>56</v>
      </c>
      <c r="G57">
        <f t="shared" si="0"/>
        <v>47</v>
      </c>
      <c r="H57">
        <v>25353</v>
      </c>
      <c r="I57" t="s">
        <v>100</v>
      </c>
      <c r="J57" s="1">
        <v>9050982</v>
      </c>
      <c r="K57" s="1">
        <f t="shared" si="1"/>
        <v>9144809</v>
      </c>
    </row>
    <row r="58" spans="1:11" x14ac:dyDescent="0.25">
      <c r="A58">
        <v>22328</v>
      </c>
      <c r="B58">
        <v>213</v>
      </c>
      <c r="C58" t="s">
        <v>276</v>
      </c>
      <c r="D58" s="1">
        <v>98985</v>
      </c>
      <c r="F58">
        <v>57</v>
      </c>
      <c r="G58">
        <f t="shared" si="0"/>
        <v>173</v>
      </c>
      <c r="H58">
        <v>20219</v>
      </c>
      <c r="I58" t="s">
        <v>44</v>
      </c>
      <c r="J58" s="1">
        <v>8242862</v>
      </c>
      <c r="K58" s="1">
        <f t="shared" si="1"/>
        <v>451271</v>
      </c>
    </row>
    <row r="59" spans="1:11" x14ac:dyDescent="0.25">
      <c r="A59">
        <v>22354</v>
      </c>
      <c r="B59">
        <v>7</v>
      </c>
      <c r="C59" t="s">
        <v>91</v>
      </c>
      <c r="D59" s="1">
        <v>37911721</v>
      </c>
      <c r="F59">
        <v>58</v>
      </c>
      <c r="G59">
        <f t="shared" si="0"/>
        <v>72</v>
      </c>
      <c r="H59">
        <v>29194</v>
      </c>
      <c r="I59" t="s">
        <v>43</v>
      </c>
      <c r="J59" s="1">
        <v>8042666</v>
      </c>
      <c r="K59" s="1">
        <f t="shared" si="1"/>
        <v>4938353</v>
      </c>
    </row>
    <row r="60" spans="1:11" x14ac:dyDescent="0.25">
      <c r="A60">
        <v>22356</v>
      </c>
      <c r="B60">
        <v>206</v>
      </c>
      <c r="C60" t="s">
        <v>127</v>
      </c>
      <c r="D60" s="1">
        <v>115982</v>
      </c>
      <c r="F60">
        <v>59</v>
      </c>
      <c r="G60">
        <f t="shared" si="0"/>
        <v>55</v>
      </c>
      <c r="H60">
        <v>28460</v>
      </c>
      <c r="I60" t="s">
        <v>169</v>
      </c>
      <c r="J60" s="1">
        <v>7936297</v>
      </c>
      <c r="K60" s="1">
        <f t="shared" si="1"/>
        <v>7703471</v>
      </c>
    </row>
    <row r="61" spans="1:11" x14ac:dyDescent="0.25">
      <c r="A61">
        <v>22357</v>
      </c>
      <c r="B61">
        <v>100</v>
      </c>
      <c r="C61" t="s">
        <v>68</v>
      </c>
      <c r="D61" s="1">
        <v>2875084</v>
      </c>
      <c r="F61">
        <v>60</v>
      </c>
      <c r="G61">
        <f t="shared" si="0"/>
        <v>68</v>
      </c>
      <c r="H61">
        <v>26154</v>
      </c>
      <c r="I61" t="s">
        <v>46</v>
      </c>
      <c r="J61" s="1">
        <v>7897390</v>
      </c>
      <c r="K61" s="1">
        <f t="shared" si="1"/>
        <v>5257218</v>
      </c>
    </row>
    <row r="62" spans="1:11" x14ac:dyDescent="0.25">
      <c r="A62">
        <v>22358</v>
      </c>
      <c r="B62">
        <v>62</v>
      </c>
      <c r="C62" t="s">
        <v>170</v>
      </c>
      <c r="D62" s="1">
        <v>5815350</v>
      </c>
      <c r="F62">
        <v>61</v>
      </c>
      <c r="G62">
        <f t="shared" si="0"/>
        <v>51</v>
      </c>
      <c r="H62">
        <v>23020</v>
      </c>
      <c r="I62" t="s">
        <v>7</v>
      </c>
      <c r="J62" s="1">
        <v>7604051</v>
      </c>
      <c r="K62" s="1">
        <f t="shared" si="1"/>
        <v>8410620</v>
      </c>
    </row>
    <row r="63" spans="1:11" x14ac:dyDescent="0.25">
      <c r="A63">
        <v>22469</v>
      </c>
      <c r="B63">
        <v>8</v>
      </c>
      <c r="C63" t="s">
        <v>17</v>
      </c>
      <c r="D63" s="1">
        <v>36416716</v>
      </c>
      <c r="F63">
        <v>62</v>
      </c>
      <c r="G63">
        <f t="shared" si="0"/>
        <v>56</v>
      </c>
      <c r="H63">
        <v>20813</v>
      </c>
      <c r="I63" t="s">
        <v>192</v>
      </c>
      <c r="J63" s="1">
        <v>7422308</v>
      </c>
      <c r="K63" s="1">
        <f t="shared" si="1"/>
        <v>7203063</v>
      </c>
    </row>
    <row r="64" spans="1:11" x14ac:dyDescent="0.25">
      <c r="A64">
        <v>22471</v>
      </c>
      <c r="B64">
        <v>22</v>
      </c>
      <c r="C64" t="s">
        <v>75</v>
      </c>
      <c r="D64" s="1">
        <v>21806756</v>
      </c>
      <c r="F64">
        <v>63</v>
      </c>
      <c r="G64">
        <f t="shared" si="0"/>
        <v>60</v>
      </c>
      <c r="H64">
        <v>28207</v>
      </c>
      <c r="I64" t="s">
        <v>49</v>
      </c>
      <c r="J64" s="1">
        <v>7349503</v>
      </c>
      <c r="K64" s="1">
        <f t="shared" si="1"/>
        <v>6202664</v>
      </c>
    </row>
    <row r="65" spans="1:11" x14ac:dyDescent="0.25">
      <c r="A65">
        <v>22700</v>
      </c>
      <c r="B65">
        <v>67</v>
      </c>
      <c r="C65" t="s">
        <v>6</v>
      </c>
      <c r="D65" s="1">
        <v>5293571</v>
      </c>
      <c r="F65">
        <v>64</v>
      </c>
      <c r="G65">
        <f t="shared" si="0"/>
        <v>70</v>
      </c>
      <c r="H65">
        <v>29712</v>
      </c>
      <c r="I65" t="s">
        <v>58</v>
      </c>
      <c r="J65" s="1">
        <v>7270334</v>
      </c>
      <c r="K65" s="1">
        <f t="shared" si="1"/>
        <v>5013250</v>
      </c>
    </row>
    <row r="66" spans="1:11" x14ac:dyDescent="0.25">
      <c r="A66">
        <v>22701</v>
      </c>
      <c r="B66">
        <v>178</v>
      </c>
      <c r="C66" t="s">
        <v>224</v>
      </c>
      <c r="D66" s="1">
        <v>344898</v>
      </c>
      <c r="F66">
        <v>65</v>
      </c>
      <c r="G66">
        <f t="shared" ref="G66:G129" si="2">VLOOKUP(H66,Look2023,2,)</f>
        <v>46</v>
      </c>
      <c r="H66">
        <v>29161</v>
      </c>
      <c r="I66" t="s">
        <v>62</v>
      </c>
      <c r="J66" s="1">
        <v>7053327</v>
      </c>
      <c r="K66" s="1">
        <f t="shared" ref="K66:K129" si="3">IF(ISERROR(VLOOKUP(H66,Look2023,4,FALSE)),0,VLOOKUP(H66,Look2023,4,FALSE))</f>
        <v>9151772</v>
      </c>
    </row>
    <row r="67" spans="1:11" x14ac:dyDescent="0.25">
      <c r="A67">
        <v>22756</v>
      </c>
      <c r="B67">
        <v>228</v>
      </c>
      <c r="C67" t="s">
        <v>144</v>
      </c>
      <c r="D67" s="1">
        <v>47763</v>
      </c>
      <c r="F67">
        <v>66</v>
      </c>
      <c r="G67">
        <f t="shared" si="2"/>
        <v>110</v>
      </c>
      <c r="H67">
        <v>26273</v>
      </c>
      <c r="I67" t="s">
        <v>97</v>
      </c>
      <c r="J67" s="1">
        <v>6786657</v>
      </c>
      <c r="K67" s="1">
        <f t="shared" si="3"/>
        <v>2114478</v>
      </c>
    </row>
    <row r="68" spans="1:11" x14ac:dyDescent="0.25">
      <c r="A68">
        <v>22768</v>
      </c>
      <c r="B68">
        <v>14</v>
      </c>
      <c r="C68" t="s">
        <v>34</v>
      </c>
      <c r="D68" s="1">
        <v>27636305</v>
      </c>
      <c r="F68">
        <v>67</v>
      </c>
      <c r="G68">
        <f t="shared" si="2"/>
        <v>64</v>
      </c>
      <c r="H68">
        <v>29851</v>
      </c>
      <c r="I68" t="s">
        <v>106</v>
      </c>
      <c r="J68" s="1">
        <v>6582234</v>
      </c>
      <c r="K68" s="1">
        <f t="shared" si="3"/>
        <v>5690031</v>
      </c>
    </row>
    <row r="69" spans="1:11" x14ac:dyDescent="0.25">
      <c r="A69">
        <v>22994</v>
      </c>
      <c r="B69">
        <v>20</v>
      </c>
      <c r="C69" t="s">
        <v>41</v>
      </c>
      <c r="D69" s="1">
        <v>23088382</v>
      </c>
      <c r="F69">
        <v>68</v>
      </c>
      <c r="G69">
        <f t="shared" si="2"/>
        <v>61</v>
      </c>
      <c r="H69">
        <v>29720</v>
      </c>
      <c r="I69" t="s">
        <v>30</v>
      </c>
      <c r="J69" s="1">
        <v>6501256</v>
      </c>
      <c r="K69" s="1">
        <f t="shared" si="3"/>
        <v>5908424</v>
      </c>
    </row>
    <row r="70" spans="1:11" x14ac:dyDescent="0.25">
      <c r="A70">
        <v>22999</v>
      </c>
      <c r="B70">
        <v>89</v>
      </c>
      <c r="C70" t="s">
        <v>148</v>
      </c>
      <c r="D70" s="1">
        <v>3592073</v>
      </c>
      <c r="F70">
        <v>69</v>
      </c>
      <c r="G70">
        <f t="shared" si="2"/>
        <v>93</v>
      </c>
      <c r="H70">
        <v>29852</v>
      </c>
      <c r="I70" t="s">
        <v>266</v>
      </c>
      <c r="J70" s="1">
        <v>5905668</v>
      </c>
      <c r="K70" s="1">
        <f t="shared" si="3"/>
        <v>3236175</v>
      </c>
    </row>
    <row r="71" spans="1:11" x14ac:dyDescent="0.25">
      <c r="A71">
        <v>23020</v>
      </c>
      <c r="B71">
        <v>51</v>
      </c>
      <c r="C71" t="s">
        <v>7</v>
      </c>
      <c r="D71" s="1">
        <v>8410620</v>
      </c>
      <c r="F71">
        <v>70</v>
      </c>
      <c r="G71">
        <f t="shared" si="2"/>
        <v>74</v>
      </c>
      <c r="H71">
        <v>25217</v>
      </c>
      <c r="I71" t="s">
        <v>166</v>
      </c>
      <c r="J71" s="1">
        <v>5904073</v>
      </c>
      <c r="K71" s="1">
        <f t="shared" si="3"/>
        <v>4842752</v>
      </c>
    </row>
    <row r="72" spans="1:11" x14ac:dyDescent="0.25">
      <c r="A72">
        <v>23022</v>
      </c>
      <c r="B72">
        <v>34</v>
      </c>
      <c r="C72" t="s">
        <v>145</v>
      </c>
      <c r="D72" s="1">
        <v>14720886</v>
      </c>
      <c r="F72">
        <v>71</v>
      </c>
      <c r="G72">
        <f t="shared" si="2"/>
        <v>97</v>
      </c>
      <c r="H72">
        <v>28287</v>
      </c>
      <c r="I72" t="s">
        <v>67</v>
      </c>
      <c r="J72" s="1">
        <v>5322289</v>
      </c>
      <c r="K72" s="1">
        <f t="shared" si="3"/>
        <v>3019625</v>
      </c>
    </row>
    <row r="73" spans="1:11" x14ac:dyDescent="0.25">
      <c r="A73">
        <v>23125</v>
      </c>
      <c r="B73">
        <v>193</v>
      </c>
      <c r="C73" t="s">
        <v>70</v>
      </c>
      <c r="D73" s="1">
        <v>186614</v>
      </c>
      <c r="F73">
        <v>72</v>
      </c>
      <c r="G73">
        <f t="shared" si="2"/>
        <v>69</v>
      </c>
      <c r="H73">
        <v>21424</v>
      </c>
      <c r="I73" t="s">
        <v>163</v>
      </c>
      <c r="J73" s="1">
        <v>5298388</v>
      </c>
      <c r="K73" s="1">
        <f t="shared" si="3"/>
        <v>5235304</v>
      </c>
    </row>
    <row r="74" spans="1:11" x14ac:dyDescent="0.25">
      <c r="A74">
        <v>23151</v>
      </c>
      <c r="B74">
        <v>118</v>
      </c>
      <c r="C74" t="s">
        <v>229</v>
      </c>
      <c r="D74" s="1">
        <v>1769335</v>
      </c>
      <c r="F74">
        <v>73</v>
      </c>
      <c r="G74">
        <f t="shared" si="2"/>
        <v>67</v>
      </c>
      <c r="H74">
        <v>22700</v>
      </c>
      <c r="I74" t="s">
        <v>6</v>
      </c>
      <c r="J74" s="1">
        <v>5240258</v>
      </c>
      <c r="K74" s="1">
        <f t="shared" si="3"/>
        <v>5293571</v>
      </c>
    </row>
    <row r="75" spans="1:11" x14ac:dyDescent="0.25">
      <c r="A75">
        <v>23166</v>
      </c>
      <c r="B75">
        <v>94</v>
      </c>
      <c r="C75" t="s">
        <v>81</v>
      </c>
      <c r="D75" s="1">
        <v>3194174</v>
      </c>
      <c r="F75">
        <v>74</v>
      </c>
      <c r="G75">
        <f t="shared" si="2"/>
        <v>83</v>
      </c>
      <c r="H75">
        <v>28459</v>
      </c>
      <c r="I75" t="s">
        <v>45</v>
      </c>
      <c r="J75" s="1">
        <v>5216361</v>
      </c>
      <c r="K75" s="1">
        <f t="shared" si="3"/>
        <v>4037084</v>
      </c>
    </row>
    <row r="76" spans="1:11" x14ac:dyDescent="0.25">
      <c r="A76">
        <v>23203</v>
      </c>
      <c r="B76">
        <v>30</v>
      </c>
      <c r="C76" t="s">
        <v>22</v>
      </c>
      <c r="D76" s="1">
        <v>16592821</v>
      </c>
      <c r="F76">
        <v>75</v>
      </c>
      <c r="G76">
        <f t="shared" si="2"/>
        <v>89</v>
      </c>
      <c r="H76">
        <v>22999</v>
      </c>
      <c r="I76" t="s">
        <v>148</v>
      </c>
      <c r="J76" s="1">
        <v>5213691</v>
      </c>
      <c r="K76" s="1">
        <f t="shared" si="3"/>
        <v>3592073</v>
      </c>
    </row>
    <row r="77" spans="1:11" x14ac:dyDescent="0.25">
      <c r="A77">
        <v>23204</v>
      </c>
      <c r="B77">
        <v>113</v>
      </c>
      <c r="C77" t="s">
        <v>188</v>
      </c>
      <c r="D77" s="1">
        <v>2000498</v>
      </c>
      <c r="F77">
        <v>76</v>
      </c>
      <c r="G77">
        <f t="shared" si="2"/>
        <v>100</v>
      </c>
      <c r="H77">
        <v>22357</v>
      </c>
      <c r="I77" t="s">
        <v>68</v>
      </c>
      <c r="J77" s="1">
        <v>5208904</v>
      </c>
      <c r="K77" s="1">
        <f t="shared" si="3"/>
        <v>2875084</v>
      </c>
    </row>
    <row r="78" spans="1:11" x14ac:dyDescent="0.25">
      <c r="A78">
        <v>23207</v>
      </c>
      <c r="B78">
        <v>252</v>
      </c>
      <c r="C78" t="s">
        <v>277</v>
      </c>
      <c r="D78" s="1">
        <v>7500</v>
      </c>
      <c r="F78">
        <v>77</v>
      </c>
      <c r="G78">
        <f t="shared" si="2"/>
        <v>131</v>
      </c>
      <c r="H78">
        <v>29908</v>
      </c>
      <c r="I78" t="s">
        <v>142</v>
      </c>
      <c r="J78" s="1">
        <v>5085054</v>
      </c>
      <c r="K78" s="1">
        <f t="shared" si="3"/>
        <v>1263313</v>
      </c>
    </row>
    <row r="79" spans="1:11" x14ac:dyDescent="0.25">
      <c r="A79">
        <v>23221</v>
      </c>
      <c r="B79">
        <v>54</v>
      </c>
      <c r="C79" t="s">
        <v>23</v>
      </c>
      <c r="D79" s="1">
        <v>7816388</v>
      </c>
      <c r="F79">
        <v>78</v>
      </c>
      <c r="G79">
        <f t="shared" si="2"/>
        <v>124</v>
      </c>
      <c r="H79">
        <v>29770</v>
      </c>
      <c r="I79" t="s">
        <v>12</v>
      </c>
      <c r="J79" s="1">
        <v>4828920</v>
      </c>
      <c r="K79" s="1">
        <f t="shared" si="3"/>
        <v>1474229</v>
      </c>
    </row>
    <row r="80" spans="1:11" x14ac:dyDescent="0.25">
      <c r="A80">
        <v>23312</v>
      </c>
      <c r="B80">
        <v>86</v>
      </c>
      <c r="C80" t="s">
        <v>177</v>
      </c>
      <c r="D80" s="1">
        <v>3886933</v>
      </c>
      <c r="F80">
        <v>79</v>
      </c>
      <c r="G80">
        <f t="shared" si="2"/>
        <v>65</v>
      </c>
      <c r="H80">
        <v>21314</v>
      </c>
      <c r="I80" t="s">
        <v>209</v>
      </c>
      <c r="J80" s="1">
        <v>4643028</v>
      </c>
      <c r="K80" s="1">
        <f t="shared" si="3"/>
        <v>5446801</v>
      </c>
    </row>
    <row r="81" spans="1:11" x14ac:dyDescent="0.25">
      <c r="A81">
        <v>23414</v>
      </c>
      <c r="B81">
        <v>237</v>
      </c>
      <c r="C81" t="s">
        <v>291</v>
      </c>
      <c r="D81" s="1">
        <v>27427</v>
      </c>
      <c r="F81">
        <v>80</v>
      </c>
      <c r="G81">
        <f t="shared" si="2"/>
        <v>73</v>
      </c>
      <c r="H81">
        <v>26763</v>
      </c>
      <c r="I81" t="s">
        <v>35</v>
      </c>
      <c r="J81" s="1">
        <v>4592338</v>
      </c>
      <c r="K81" s="1">
        <f t="shared" si="3"/>
        <v>4886680</v>
      </c>
    </row>
    <row r="82" spans="1:11" x14ac:dyDescent="0.25">
      <c r="A82">
        <v>23433</v>
      </c>
      <c r="B82">
        <v>250</v>
      </c>
      <c r="C82" t="s">
        <v>294</v>
      </c>
      <c r="D82" s="1">
        <v>12500</v>
      </c>
      <c r="F82">
        <v>81</v>
      </c>
      <c r="G82">
        <f t="shared" si="2"/>
        <v>58</v>
      </c>
      <c r="H82">
        <v>29872</v>
      </c>
      <c r="I82" t="s">
        <v>1</v>
      </c>
      <c r="J82" s="1">
        <v>4526802</v>
      </c>
      <c r="K82" s="1">
        <f t="shared" si="3"/>
        <v>6458572</v>
      </c>
    </row>
    <row r="83" spans="1:11" x14ac:dyDescent="0.25">
      <c r="A83">
        <v>23440</v>
      </c>
      <c r="B83">
        <v>203</v>
      </c>
      <c r="C83" t="s">
        <v>114</v>
      </c>
      <c r="D83" s="1">
        <v>148454</v>
      </c>
      <c r="F83">
        <v>82</v>
      </c>
      <c r="G83">
        <f t="shared" si="2"/>
        <v>94</v>
      </c>
      <c r="H83">
        <v>23166</v>
      </c>
      <c r="I83" t="s">
        <v>81</v>
      </c>
      <c r="J83" s="1">
        <v>4520235</v>
      </c>
      <c r="K83" s="1">
        <f t="shared" si="3"/>
        <v>3194174</v>
      </c>
    </row>
    <row r="84" spans="1:11" x14ac:dyDescent="0.25">
      <c r="A84">
        <v>23527</v>
      </c>
      <c r="B84">
        <v>53</v>
      </c>
      <c r="C84" t="s">
        <v>42</v>
      </c>
      <c r="D84" s="1">
        <v>8074708</v>
      </c>
      <c r="F84">
        <v>83</v>
      </c>
      <c r="G84">
        <f t="shared" si="2"/>
        <v>79</v>
      </c>
      <c r="H84">
        <v>25709</v>
      </c>
      <c r="I84" t="s">
        <v>20</v>
      </c>
      <c r="J84" s="1">
        <v>4490977</v>
      </c>
      <c r="K84" s="1">
        <f t="shared" si="3"/>
        <v>4331510</v>
      </c>
    </row>
    <row r="85" spans="1:11" x14ac:dyDescent="0.25">
      <c r="A85">
        <v>23560</v>
      </c>
      <c r="B85">
        <v>24</v>
      </c>
      <c r="C85" t="s">
        <v>92</v>
      </c>
      <c r="D85" s="1">
        <v>20991498</v>
      </c>
      <c r="F85">
        <v>84</v>
      </c>
      <c r="G85">
        <f t="shared" si="2"/>
        <v>77</v>
      </c>
      <c r="H85">
        <v>29824</v>
      </c>
      <c r="I85" t="s">
        <v>108</v>
      </c>
      <c r="J85" s="1">
        <v>4377078</v>
      </c>
      <c r="K85" s="1">
        <f t="shared" si="3"/>
        <v>4616467</v>
      </c>
    </row>
    <row r="86" spans="1:11" x14ac:dyDescent="0.25">
      <c r="A86">
        <v>23580</v>
      </c>
      <c r="B86">
        <v>267</v>
      </c>
      <c r="C86" t="s">
        <v>54</v>
      </c>
      <c r="D86" s="1">
        <v>-7712</v>
      </c>
      <c r="F86">
        <v>85</v>
      </c>
      <c r="G86">
        <f t="shared" si="2"/>
        <v>103</v>
      </c>
      <c r="H86">
        <v>25903</v>
      </c>
      <c r="I86" t="s">
        <v>174</v>
      </c>
      <c r="J86" s="1">
        <v>4331540</v>
      </c>
      <c r="K86" s="1">
        <f t="shared" si="3"/>
        <v>2662503</v>
      </c>
    </row>
    <row r="87" spans="1:11" x14ac:dyDescent="0.25">
      <c r="A87">
        <v>23640</v>
      </c>
      <c r="B87">
        <v>18</v>
      </c>
      <c r="C87" t="s">
        <v>146</v>
      </c>
      <c r="D87" s="1">
        <v>23980149</v>
      </c>
      <c r="F87">
        <v>86</v>
      </c>
      <c r="G87">
        <f t="shared" si="2"/>
        <v>82</v>
      </c>
      <c r="H87">
        <v>20333</v>
      </c>
      <c r="I87" t="s">
        <v>65</v>
      </c>
      <c r="J87" s="1">
        <v>4148416</v>
      </c>
      <c r="K87" s="1">
        <f t="shared" si="3"/>
        <v>4094845</v>
      </c>
    </row>
    <row r="88" spans="1:11" x14ac:dyDescent="0.25">
      <c r="A88">
        <v>23673</v>
      </c>
      <c r="B88">
        <v>11</v>
      </c>
      <c r="C88" t="s">
        <v>32</v>
      </c>
      <c r="D88" s="1">
        <v>32658657</v>
      </c>
      <c r="F88">
        <v>87</v>
      </c>
      <c r="G88">
        <f t="shared" si="2"/>
        <v>91</v>
      </c>
      <c r="H88">
        <v>29857</v>
      </c>
      <c r="I88" t="s">
        <v>265</v>
      </c>
      <c r="J88" s="1">
        <v>4128359</v>
      </c>
      <c r="K88" s="1">
        <f t="shared" si="3"/>
        <v>3403130</v>
      </c>
    </row>
    <row r="89" spans="1:11" x14ac:dyDescent="0.25">
      <c r="A89">
        <v>23784</v>
      </c>
      <c r="B89">
        <v>48</v>
      </c>
      <c r="C89" t="s">
        <v>82</v>
      </c>
      <c r="D89" s="1">
        <v>8747243</v>
      </c>
      <c r="F89">
        <v>88</v>
      </c>
      <c r="G89">
        <f t="shared" si="2"/>
        <v>153</v>
      </c>
      <c r="H89">
        <v>20320</v>
      </c>
      <c r="I89" t="s">
        <v>38</v>
      </c>
      <c r="J89" s="1">
        <v>4118025</v>
      </c>
      <c r="K89" s="1">
        <f t="shared" si="3"/>
        <v>720207</v>
      </c>
    </row>
    <row r="90" spans="1:11" x14ac:dyDescent="0.25">
      <c r="A90">
        <v>23799</v>
      </c>
      <c r="B90">
        <v>15</v>
      </c>
      <c r="C90" t="s">
        <v>107</v>
      </c>
      <c r="D90" s="1">
        <v>26880849</v>
      </c>
      <c r="F90">
        <v>89</v>
      </c>
      <c r="G90">
        <f t="shared" si="2"/>
        <v>95</v>
      </c>
      <c r="H90">
        <v>25905</v>
      </c>
      <c r="I90" t="s">
        <v>121</v>
      </c>
      <c r="J90" s="1">
        <v>3942056</v>
      </c>
      <c r="K90" s="1">
        <f t="shared" si="3"/>
        <v>3158969</v>
      </c>
    </row>
    <row r="91" spans="1:11" x14ac:dyDescent="0.25">
      <c r="A91">
        <v>23832</v>
      </c>
      <c r="B91">
        <v>117</v>
      </c>
      <c r="C91" t="s">
        <v>247</v>
      </c>
      <c r="D91" s="1">
        <v>1789365</v>
      </c>
      <c r="F91">
        <v>90</v>
      </c>
      <c r="G91">
        <f t="shared" si="2"/>
        <v>84</v>
      </c>
      <c r="H91">
        <v>29756</v>
      </c>
      <c r="I91" t="s">
        <v>21</v>
      </c>
      <c r="J91" s="1">
        <v>3847412</v>
      </c>
      <c r="K91" s="1">
        <f t="shared" si="3"/>
        <v>4015489</v>
      </c>
    </row>
    <row r="92" spans="1:11" x14ac:dyDescent="0.25">
      <c r="A92">
        <v>23854</v>
      </c>
      <c r="B92">
        <v>41</v>
      </c>
      <c r="C92" t="s">
        <v>199</v>
      </c>
      <c r="D92" s="1">
        <v>10999827</v>
      </c>
      <c r="F92">
        <v>91</v>
      </c>
      <c r="G92">
        <f t="shared" si="2"/>
        <v>80</v>
      </c>
      <c r="H92">
        <v>28621</v>
      </c>
      <c r="I92" t="s">
        <v>270</v>
      </c>
      <c r="J92" s="1">
        <v>3820884</v>
      </c>
      <c r="K92" s="1">
        <f t="shared" si="3"/>
        <v>4199836</v>
      </c>
    </row>
    <row r="93" spans="1:11" x14ac:dyDescent="0.25">
      <c r="A93">
        <v>24074</v>
      </c>
      <c r="B93">
        <v>4</v>
      </c>
      <c r="C93" t="s">
        <v>25</v>
      </c>
      <c r="D93" s="1">
        <v>59024113</v>
      </c>
      <c r="F93">
        <v>92</v>
      </c>
      <c r="G93">
        <f t="shared" si="2"/>
        <v>87</v>
      </c>
      <c r="H93">
        <v>29737</v>
      </c>
      <c r="I93" t="s">
        <v>194</v>
      </c>
      <c r="J93" s="1">
        <v>3664928</v>
      </c>
      <c r="K93" s="1">
        <f t="shared" si="3"/>
        <v>3681655</v>
      </c>
    </row>
    <row r="94" spans="1:11" x14ac:dyDescent="0.25">
      <c r="A94">
        <v>24156</v>
      </c>
      <c r="B94">
        <v>2</v>
      </c>
      <c r="C94" t="s">
        <v>9</v>
      </c>
      <c r="D94" s="1">
        <v>64321225</v>
      </c>
      <c r="F94">
        <v>93</v>
      </c>
      <c r="G94">
        <f t="shared" si="2"/>
        <v>63</v>
      </c>
      <c r="H94">
        <v>26110</v>
      </c>
      <c r="I94" t="s">
        <v>202</v>
      </c>
      <c r="J94" s="1">
        <v>3334073</v>
      </c>
      <c r="K94" s="1">
        <f t="shared" si="3"/>
        <v>5766727</v>
      </c>
    </row>
    <row r="95" spans="1:11" x14ac:dyDescent="0.25">
      <c r="A95">
        <v>24184</v>
      </c>
      <c r="B95">
        <v>102</v>
      </c>
      <c r="C95" t="s">
        <v>77</v>
      </c>
      <c r="D95" s="1">
        <v>2675850</v>
      </c>
      <c r="F95">
        <v>94</v>
      </c>
      <c r="G95">
        <f t="shared" si="2"/>
        <v>105</v>
      </c>
      <c r="H95">
        <v>24453</v>
      </c>
      <c r="I95" t="s">
        <v>96</v>
      </c>
      <c r="J95" s="1">
        <v>3243772</v>
      </c>
      <c r="K95" s="1">
        <f t="shared" si="3"/>
        <v>2325191</v>
      </c>
    </row>
    <row r="96" spans="1:11" x14ac:dyDescent="0.25">
      <c r="A96">
        <v>24189</v>
      </c>
      <c r="B96">
        <v>3</v>
      </c>
      <c r="C96" t="s">
        <v>217</v>
      </c>
      <c r="D96" s="1">
        <v>60850627</v>
      </c>
      <c r="F96">
        <v>95</v>
      </c>
      <c r="G96">
        <f t="shared" si="2"/>
        <v>115</v>
      </c>
      <c r="H96">
        <v>29871</v>
      </c>
      <c r="I96" t="s">
        <v>28</v>
      </c>
      <c r="J96" s="1">
        <v>3219460</v>
      </c>
      <c r="K96" s="1">
        <f t="shared" si="3"/>
        <v>1902986</v>
      </c>
    </row>
    <row r="97" spans="1:11" x14ac:dyDescent="0.25">
      <c r="A97">
        <v>24242</v>
      </c>
      <c r="B97">
        <v>1</v>
      </c>
      <c r="C97" t="s">
        <v>99</v>
      </c>
      <c r="D97" s="1">
        <v>340741894</v>
      </c>
      <c r="F97">
        <v>96</v>
      </c>
      <c r="G97">
        <f t="shared" si="2"/>
        <v>96</v>
      </c>
      <c r="H97">
        <v>27937</v>
      </c>
      <c r="I97" t="s">
        <v>256</v>
      </c>
      <c r="J97" s="1">
        <v>3206674</v>
      </c>
      <c r="K97" s="1">
        <f t="shared" si="3"/>
        <v>3085975</v>
      </c>
    </row>
    <row r="98" spans="1:11" x14ac:dyDescent="0.25">
      <c r="A98">
        <v>24437</v>
      </c>
      <c r="B98">
        <v>222</v>
      </c>
      <c r="C98" t="s">
        <v>292</v>
      </c>
      <c r="D98" s="1">
        <v>61275</v>
      </c>
      <c r="F98">
        <v>97</v>
      </c>
      <c r="G98">
        <f t="shared" si="2"/>
        <v>147</v>
      </c>
      <c r="H98">
        <v>29809</v>
      </c>
      <c r="I98" t="s">
        <v>237</v>
      </c>
      <c r="J98" s="1">
        <v>3200951</v>
      </c>
      <c r="K98" s="1">
        <f t="shared" si="3"/>
        <v>812343</v>
      </c>
    </row>
    <row r="99" spans="1:11" x14ac:dyDescent="0.25">
      <c r="A99">
        <v>24453</v>
      </c>
      <c r="B99">
        <v>105</v>
      </c>
      <c r="C99" t="s">
        <v>96</v>
      </c>
      <c r="D99" s="1">
        <v>2325191</v>
      </c>
      <c r="F99">
        <v>98</v>
      </c>
      <c r="G99">
        <f t="shared" si="2"/>
        <v>98</v>
      </c>
      <c r="H99">
        <v>25637</v>
      </c>
      <c r="I99" t="s">
        <v>131</v>
      </c>
      <c r="J99" s="1">
        <v>3162527</v>
      </c>
      <c r="K99" s="1">
        <f t="shared" si="3"/>
        <v>2970971</v>
      </c>
    </row>
    <row r="100" spans="1:11" x14ac:dyDescent="0.25">
      <c r="A100">
        <v>24473</v>
      </c>
      <c r="B100">
        <v>185</v>
      </c>
      <c r="C100" t="s">
        <v>200</v>
      </c>
      <c r="D100" s="1">
        <v>253463</v>
      </c>
      <c r="F100">
        <v>99</v>
      </c>
      <c r="G100">
        <f t="shared" si="2"/>
        <v>99</v>
      </c>
      <c r="H100">
        <v>24768</v>
      </c>
      <c r="I100" t="s">
        <v>250</v>
      </c>
      <c r="J100" s="1">
        <v>3125343</v>
      </c>
      <c r="K100" s="1">
        <f t="shared" si="3"/>
        <v>2885727</v>
      </c>
    </row>
    <row r="101" spans="1:11" x14ac:dyDescent="0.25">
      <c r="A101">
        <v>24476</v>
      </c>
      <c r="B101">
        <v>165</v>
      </c>
      <c r="C101" t="s">
        <v>129</v>
      </c>
      <c r="D101" s="1">
        <v>541576</v>
      </c>
      <c r="F101">
        <v>100</v>
      </c>
      <c r="G101">
        <f t="shared" si="2"/>
        <v>111</v>
      </c>
      <c r="H101">
        <v>21466</v>
      </c>
      <c r="I101" t="s">
        <v>3</v>
      </c>
      <c r="J101" s="1">
        <v>3086529</v>
      </c>
      <c r="K101" s="1">
        <f t="shared" si="3"/>
        <v>2043746</v>
      </c>
    </row>
    <row r="102" spans="1:11" x14ac:dyDescent="0.25">
      <c r="A102">
        <v>24539</v>
      </c>
      <c r="B102">
        <v>125</v>
      </c>
      <c r="C102" t="s">
        <v>218</v>
      </c>
      <c r="D102" s="1">
        <v>1468357</v>
      </c>
      <c r="F102">
        <v>101</v>
      </c>
      <c r="G102">
        <f t="shared" si="2"/>
        <v>107</v>
      </c>
      <c r="H102">
        <v>29228</v>
      </c>
      <c r="I102" t="s">
        <v>165</v>
      </c>
      <c r="J102" s="1">
        <v>3052259</v>
      </c>
      <c r="K102" s="1">
        <f t="shared" si="3"/>
        <v>2211669</v>
      </c>
    </row>
    <row r="103" spans="1:11" x14ac:dyDescent="0.25">
      <c r="A103">
        <v>24679</v>
      </c>
      <c r="B103">
        <v>141</v>
      </c>
      <c r="C103" t="s">
        <v>78</v>
      </c>
      <c r="D103" s="1">
        <v>856022</v>
      </c>
      <c r="F103">
        <v>102</v>
      </c>
      <c r="G103">
        <f t="shared" si="2"/>
        <v>78</v>
      </c>
      <c r="H103">
        <v>27275</v>
      </c>
      <c r="I103" t="s">
        <v>103</v>
      </c>
      <c r="J103" s="1">
        <v>3049288</v>
      </c>
      <c r="K103" s="1">
        <f t="shared" si="3"/>
        <v>4559079</v>
      </c>
    </row>
    <row r="104" spans="1:11" x14ac:dyDescent="0.25">
      <c r="A104">
        <v>24752</v>
      </c>
      <c r="B104">
        <v>133</v>
      </c>
      <c r="C104" t="s">
        <v>248</v>
      </c>
      <c r="D104" s="1">
        <v>1226565</v>
      </c>
      <c r="F104">
        <v>103</v>
      </c>
      <c r="G104">
        <f t="shared" si="2"/>
        <v>76</v>
      </c>
      <c r="H104">
        <v>28659</v>
      </c>
      <c r="I104" t="s">
        <v>181</v>
      </c>
      <c r="J104" s="1">
        <v>3043865</v>
      </c>
      <c r="K104" s="1">
        <f t="shared" si="3"/>
        <v>4619506</v>
      </c>
    </row>
    <row r="105" spans="1:11" x14ac:dyDescent="0.25">
      <c r="A105">
        <v>24768</v>
      </c>
      <c r="B105">
        <v>99</v>
      </c>
      <c r="C105" t="s">
        <v>250</v>
      </c>
      <c r="D105" s="1">
        <v>2885727</v>
      </c>
      <c r="F105">
        <v>104</v>
      </c>
      <c r="G105">
        <f t="shared" si="2"/>
        <v>92</v>
      </c>
      <c r="H105">
        <v>29900</v>
      </c>
      <c r="I105" t="s">
        <v>79</v>
      </c>
      <c r="J105" s="1">
        <v>3037019</v>
      </c>
      <c r="K105" s="1">
        <f t="shared" si="3"/>
        <v>3316861</v>
      </c>
    </row>
    <row r="106" spans="1:11" x14ac:dyDescent="0.25">
      <c r="A106">
        <v>24772</v>
      </c>
      <c r="B106">
        <v>211</v>
      </c>
      <c r="C106" t="s">
        <v>251</v>
      </c>
      <c r="D106" s="1">
        <v>103435</v>
      </c>
      <c r="F106">
        <v>105</v>
      </c>
      <c r="G106">
        <f t="shared" si="2"/>
        <v>172</v>
      </c>
      <c r="H106">
        <v>20069</v>
      </c>
      <c r="I106" t="s">
        <v>52</v>
      </c>
      <c r="J106" s="1">
        <v>2992381</v>
      </c>
      <c r="K106" s="1">
        <f t="shared" si="3"/>
        <v>470576</v>
      </c>
    </row>
    <row r="107" spans="1:11" x14ac:dyDescent="0.25">
      <c r="A107">
        <v>24930</v>
      </c>
      <c r="B107">
        <v>150</v>
      </c>
      <c r="C107" t="s">
        <v>156</v>
      </c>
      <c r="D107" s="1">
        <v>777304</v>
      </c>
      <c r="F107">
        <v>106</v>
      </c>
      <c r="G107">
        <f t="shared" si="2"/>
        <v>126</v>
      </c>
      <c r="H107">
        <v>27170</v>
      </c>
      <c r="I107" t="s">
        <v>94</v>
      </c>
      <c r="J107" s="1">
        <v>2943635</v>
      </c>
      <c r="K107" s="1">
        <f t="shared" si="3"/>
        <v>1444739</v>
      </c>
    </row>
    <row r="108" spans="1:11" x14ac:dyDescent="0.25">
      <c r="A108">
        <v>24951</v>
      </c>
      <c r="B108">
        <v>5</v>
      </c>
      <c r="C108" t="s">
        <v>57</v>
      </c>
      <c r="D108" s="1">
        <v>53831081</v>
      </c>
      <c r="F108">
        <v>107</v>
      </c>
      <c r="G108" t="e">
        <f t="shared" si="2"/>
        <v>#N/A</v>
      </c>
      <c r="H108">
        <v>30007</v>
      </c>
      <c r="I108" t="s">
        <v>193</v>
      </c>
      <c r="J108" s="1">
        <v>2938188</v>
      </c>
      <c r="K108" s="1">
        <f t="shared" si="3"/>
        <v>0</v>
      </c>
    </row>
    <row r="109" spans="1:11" x14ac:dyDescent="0.25">
      <c r="A109">
        <v>25037</v>
      </c>
      <c r="B109">
        <v>36</v>
      </c>
      <c r="C109" t="s">
        <v>130</v>
      </c>
      <c r="D109" s="1">
        <v>13746590</v>
      </c>
      <c r="F109">
        <v>108</v>
      </c>
      <c r="G109">
        <f t="shared" si="2"/>
        <v>119</v>
      </c>
      <c r="H109">
        <v>20865</v>
      </c>
      <c r="I109" t="s">
        <v>195</v>
      </c>
      <c r="J109" s="1">
        <v>2922101</v>
      </c>
      <c r="K109" s="1">
        <f t="shared" si="3"/>
        <v>1752631</v>
      </c>
    </row>
    <row r="110" spans="1:11" x14ac:dyDescent="0.25">
      <c r="A110">
        <v>25045</v>
      </c>
      <c r="B110">
        <v>28</v>
      </c>
      <c r="C110" t="s">
        <v>252</v>
      </c>
      <c r="D110" s="1">
        <v>17019878</v>
      </c>
      <c r="F110">
        <v>109</v>
      </c>
      <c r="G110">
        <f t="shared" si="2"/>
        <v>271</v>
      </c>
      <c r="H110">
        <v>20810</v>
      </c>
      <c r="I110" t="s">
        <v>241</v>
      </c>
      <c r="J110" s="1">
        <v>2887577</v>
      </c>
      <c r="K110" s="1">
        <f t="shared" si="3"/>
        <v>-495581</v>
      </c>
    </row>
    <row r="111" spans="1:11" x14ac:dyDescent="0.25">
      <c r="A111">
        <v>25158</v>
      </c>
      <c r="B111">
        <v>270</v>
      </c>
      <c r="C111" t="s">
        <v>233</v>
      </c>
      <c r="D111" s="1">
        <v>-384875</v>
      </c>
      <c r="F111">
        <v>110</v>
      </c>
      <c r="G111">
        <f t="shared" si="2"/>
        <v>106</v>
      </c>
      <c r="H111">
        <v>20532</v>
      </c>
      <c r="I111" t="s">
        <v>123</v>
      </c>
      <c r="J111" s="1">
        <v>2865763</v>
      </c>
      <c r="K111" s="1">
        <f t="shared" si="3"/>
        <v>2253909</v>
      </c>
    </row>
    <row r="112" spans="1:11" x14ac:dyDescent="0.25">
      <c r="A112">
        <v>25182</v>
      </c>
      <c r="B112">
        <v>35</v>
      </c>
      <c r="C112" t="s">
        <v>60</v>
      </c>
      <c r="D112" s="1">
        <v>13955325</v>
      </c>
      <c r="F112">
        <v>111</v>
      </c>
      <c r="G112" t="e">
        <f t="shared" si="2"/>
        <v>#N/A</v>
      </c>
      <c r="H112">
        <v>30018</v>
      </c>
      <c r="I112" t="s">
        <v>80</v>
      </c>
      <c r="J112" s="1">
        <v>2854534</v>
      </c>
      <c r="K112" s="1">
        <f t="shared" si="3"/>
        <v>0</v>
      </c>
    </row>
    <row r="113" spans="1:11" x14ac:dyDescent="0.25">
      <c r="A113">
        <v>25217</v>
      </c>
      <c r="B113">
        <v>74</v>
      </c>
      <c r="C113" t="s">
        <v>166</v>
      </c>
      <c r="D113" s="1">
        <v>4842752</v>
      </c>
      <c r="F113">
        <v>112</v>
      </c>
      <c r="G113">
        <f t="shared" si="2"/>
        <v>35</v>
      </c>
      <c r="H113">
        <v>25182</v>
      </c>
      <c r="I113" t="s">
        <v>60</v>
      </c>
      <c r="J113" s="1">
        <v>2841855</v>
      </c>
      <c r="K113" s="1">
        <f t="shared" si="3"/>
        <v>13955325</v>
      </c>
    </row>
    <row r="114" spans="1:11" x14ac:dyDescent="0.25">
      <c r="A114">
        <v>25234</v>
      </c>
      <c r="B114">
        <v>221</v>
      </c>
      <c r="C114" t="s">
        <v>51</v>
      </c>
      <c r="D114" s="1">
        <v>68996</v>
      </c>
      <c r="F114">
        <v>113</v>
      </c>
      <c r="G114">
        <f t="shared" si="2"/>
        <v>85</v>
      </c>
      <c r="H114">
        <v>27281</v>
      </c>
      <c r="I114" t="s">
        <v>235</v>
      </c>
      <c r="J114" s="1">
        <v>2797351</v>
      </c>
      <c r="K114" s="1">
        <f t="shared" si="3"/>
        <v>3902877</v>
      </c>
    </row>
    <row r="115" spans="1:11" x14ac:dyDescent="0.25">
      <c r="A115">
        <v>25353</v>
      </c>
      <c r="B115">
        <v>47</v>
      </c>
      <c r="C115" t="s">
        <v>100</v>
      </c>
      <c r="D115" s="1">
        <v>9144809</v>
      </c>
      <c r="F115">
        <v>114</v>
      </c>
      <c r="G115">
        <f t="shared" si="2"/>
        <v>134</v>
      </c>
      <c r="H115">
        <v>28501</v>
      </c>
      <c r="I115" t="s">
        <v>187</v>
      </c>
      <c r="J115" s="1">
        <v>2704930</v>
      </c>
      <c r="K115" s="1">
        <f t="shared" si="3"/>
        <v>1198267</v>
      </c>
    </row>
    <row r="116" spans="1:11" x14ac:dyDescent="0.25">
      <c r="A116">
        <v>25463</v>
      </c>
      <c r="B116">
        <v>57</v>
      </c>
      <c r="C116" t="s">
        <v>71</v>
      </c>
      <c r="D116" s="1">
        <v>7105763</v>
      </c>
      <c r="F116">
        <v>115</v>
      </c>
      <c r="G116">
        <f t="shared" si="2"/>
        <v>102</v>
      </c>
      <c r="H116">
        <v>24184</v>
      </c>
      <c r="I116" t="s">
        <v>77</v>
      </c>
      <c r="J116" s="1">
        <v>2665366</v>
      </c>
      <c r="K116" s="1">
        <f t="shared" si="3"/>
        <v>2675850</v>
      </c>
    </row>
    <row r="117" spans="1:11" x14ac:dyDescent="0.25">
      <c r="A117">
        <v>25527</v>
      </c>
      <c r="B117">
        <v>135</v>
      </c>
      <c r="C117" t="s">
        <v>26</v>
      </c>
      <c r="D117" s="1">
        <v>1163169</v>
      </c>
      <c r="F117">
        <v>116</v>
      </c>
      <c r="G117">
        <f t="shared" si="2"/>
        <v>66</v>
      </c>
      <c r="H117">
        <v>28380</v>
      </c>
      <c r="I117" t="s">
        <v>268</v>
      </c>
      <c r="J117" s="1">
        <v>2639843</v>
      </c>
      <c r="K117" s="1">
        <f t="shared" si="3"/>
        <v>5368346</v>
      </c>
    </row>
    <row r="118" spans="1:11" x14ac:dyDescent="0.25">
      <c r="A118">
        <v>25637</v>
      </c>
      <c r="B118">
        <v>98</v>
      </c>
      <c r="C118" t="s">
        <v>131</v>
      </c>
      <c r="D118" s="1">
        <v>2970971</v>
      </c>
      <c r="F118">
        <v>117</v>
      </c>
      <c r="G118">
        <f t="shared" si="2"/>
        <v>139</v>
      </c>
      <c r="H118">
        <v>29877</v>
      </c>
      <c r="I118" t="s">
        <v>83</v>
      </c>
      <c r="J118" s="1">
        <v>2587208</v>
      </c>
      <c r="K118" s="1">
        <f t="shared" si="3"/>
        <v>928954</v>
      </c>
    </row>
    <row r="119" spans="1:11" x14ac:dyDescent="0.25">
      <c r="A119">
        <v>25709</v>
      </c>
      <c r="B119">
        <v>79</v>
      </c>
      <c r="C119" t="s">
        <v>20</v>
      </c>
      <c r="D119" s="1">
        <v>4331510</v>
      </c>
      <c r="F119">
        <v>118</v>
      </c>
      <c r="G119">
        <f t="shared" si="2"/>
        <v>138</v>
      </c>
      <c r="H119">
        <v>26026</v>
      </c>
      <c r="I119" t="s">
        <v>33</v>
      </c>
      <c r="J119" s="1">
        <v>2575648</v>
      </c>
      <c r="K119" s="1">
        <f t="shared" si="3"/>
        <v>1040846</v>
      </c>
    </row>
    <row r="120" spans="1:11" x14ac:dyDescent="0.25">
      <c r="A120">
        <v>25725</v>
      </c>
      <c r="B120">
        <v>226</v>
      </c>
      <c r="C120" t="s">
        <v>286</v>
      </c>
      <c r="D120" s="1">
        <v>50000</v>
      </c>
      <c r="F120">
        <v>119</v>
      </c>
      <c r="G120">
        <f t="shared" si="2"/>
        <v>215</v>
      </c>
      <c r="H120">
        <v>29949</v>
      </c>
      <c r="I120" t="s">
        <v>140</v>
      </c>
      <c r="J120" s="1">
        <v>2532806</v>
      </c>
      <c r="K120" s="1">
        <f t="shared" si="3"/>
        <v>92613</v>
      </c>
    </row>
    <row r="121" spans="1:11" x14ac:dyDescent="0.25">
      <c r="A121">
        <v>25783</v>
      </c>
      <c r="B121">
        <v>214</v>
      </c>
      <c r="C121" t="s">
        <v>271</v>
      </c>
      <c r="D121" s="1">
        <v>98508</v>
      </c>
      <c r="F121">
        <v>120</v>
      </c>
      <c r="G121">
        <f t="shared" si="2"/>
        <v>114</v>
      </c>
      <c r="H121">
        <v>28502</v>
      </c>
      <c r="I121" t="s">
        <v>234</v>
      </c>
      <c r="J121" s="1">
        <v>2480109</v>
      </c>
      <c r="K121" s="1">
        <f t="shared" si="3"/>
        <v>1937329</v>
      </c>
    </row>
    <row r="122" spans="1:11" x14ac:dyDescent="0.25">
      <c r="A122">
        <v>25879</v>
      </c>
      <c r="B122">
        <v>45</v>
      </c>
      <c r="C122" t="s">
        <v>10</v>
      </c>
      <c r="D122" s="1">
        <v>9207544</v>
      </c>
      <c r="F122">
        <v>121</v>
      </c>
      <c r="G122">
        <f t="shared" si="2"/>
        <v>108</v>
      </c>
      <c r="H122">
        <v>29867</v>
      </c>
      <c r="I122" t="s">
        <v>98</v>
      </c>
      <c r="J122" s="1">
        <v>2444318</v>
      </c>
      <c r="K122" s="1">
        <f t="shared" si="3"/>
        <v>2205845</v>
      </c>
    </row>
    <row r="123" spans="1:11" x14ac:dyDescent="0.25">
      <c r="A123">
        <v>25903</v>
      </c>
      <c r="B123">
        <v>103</v>
      </c>
      <c r="C123" t="s">
        <v>174</v>
      </c>
      <c r="D123" s="1">
        <v>2662503</v>
      </c>
      <c r="F123">
        <v>122</v>
      </c>
      <c r="G123">
        <f t="shared" si="2"/>
        <v>130</v>
      </c>
      <c r="H123">
        <v>29934</v>
      </c>
      <c r="I123" t="s">
        <v>262</v>
      </c>
      <c r="J123" s="1">
        <v>2432043</v>
      </c>
      <c r="K123" s="1">
        <f t="shared" si="3"/>
        <v>1272442</v>
      </c>
    </row>
    <row r="124" spans="1:11" x14ac:dyDescent="0.25">
      <c r="A124">
        <v>25905</v>
      </c>
      <c r="B124">
        <v>95</v>
      </c>
      <c r="C124" t="s">
        <v>121</v>
      </c>
      <c r="D124" s="1">
        <v>3158969</v>
      </c>
      <c r="F124">
        <v>123</v>
      </c>
      <c r="G124">
        <f t="shared" si="2"/>
        <v>112</v>
      </c>
      <c r="H124">
        <v>28308</v>
      </c>
      <c r="I124" t="s">
        <v>162</v>
      </c>
      <c r="J124" s="1">
        <v>2305710</v>
      </c>
      <c r="K124" s="1">
        <f t="shared" si="3"/>
        <v>2011024</v>
      </c>
    </row>
    <row r="125" spans="1:11" x14ac:dyDescent="0.25">
      <c r="A125">
        <v>26026</v>
      </c>
      <c r="B125">
        <v>138</v>
      </c>
      <c r="C125" t="s">
        <v>33</v>
      </c>
      <c r="D125" s="1">
        <v>1040846</v>
      </c>
      <c r="F125">
        <v>124</v>
      </c>
      <c r="G125">
        <f t="shared" si="2"/>
        <v>159</v>
      </c>
      <c r="H125">
        <v>29789</v>
      </c>
      <c r="I125" t="s">
        <v>18</v>
      </c>
      <c r="J125" s="1">
        <v>2283739</v>
      </c>
      <c r="K125" s="1">
        <f t="shared" si="3"/>
        <v>628537</v>
      </c>
    </row>
    <row r="126" spans="1:11" x14ac:dyDescent="0.25">
      <c r="A126">
        <v>26036</v>
      </c>
      <c r="B126">
        <v>37</v>
      </c>
      <c r="C126" t="s">
        <v>61</v>
      </c>
      <c r="D126" s="1">
        <v>13083665</v>
      </c>
      <c r="F126">
        <v>125</v>
      </c>
      <c r="G126">
        <f t="shared" si="2"/>
        <v>207</v>
      </c>
      <c r="H126">
        <v>28054</v>
      </c>
      <c r="I126" t="s">
        <v>160</v>
      </c>
      <c r="J126" s="1">
        <v>2268275</v>
      </c>
      <c r="K126" s="1">
        <f t="shared" si="3"/>
        <v>115775</v>
      </c>
    </row>
    <row r="127" spans="1:11" x14ac:dyDescent="0.25">
      <c r="A127">
        <v>26110</v>
      </c>
      <c r="B127">
        <v>63</v>
      </c>
      <c r="C127" t="s">
        <v>202</v>
      </c>
      <c r="D127" s="1">
        <v>5766727</v>
      </c>
      <c r="F127">
        <v>126</v>
      </c>
      <c r="G127">
        <f t="shared" si="2"/>
        <v>101</v>
      </c>
      <c r="H127">
        <v>26547</v>
      </c>
      <c r="I127" t="s">
        <v>203</v>
      </c>
      <c r="J127" s="1">
        <v>2204121</v>
      </c>
      <c r="K127" s="1">
        <f t="shared" si="3"/>
        <v>2769691</v>
      </c>
    </row>
    <row r="128" spans="1:11" x14ac:dyDescent="0.25">
      <c r="A128">
        <v>26154</v>
      </c>
      <c r="B128">
        <v>68</v>
      </c>
      <c r="C128" t="s">
        <v>46</v>
      </c>
      <c r="D128" s="1">
        <v>5257218</v>
      </c>
      <c r="F128">
        <v>127</v>
      </c>
      <c r="G128">
        <f t="shared" si="2"/>
        <v>127</v>
      </c>
      <c r="H128">
        <v>21527</v>
      </c>
      <c r="I128" t="s">
        <v>126</v>
      </c>
      <c r="J128" s="1">
        <v>2188458</v>
      </c>
      <c r="K128" s="1">
        <f t="shared" si="3"/>
        <v>1381967</v>
      </c>
    </row>
    <row r="129" spans="1:11" x14ac:dyDescent="0.25">
      <c r="A129">
        <v>26227</v>
      </c>
      <c r="B129">
        <v>171</v>
      </c>
      <c r="C129" t="s">
        <v>220</v>
      </c>
      <c r="D129" s="1">
        <v>474095</v>
      </c>
      <c r="F129">
        <v>128</v>
      </c>
      <c r="G129">
        <f t="shared" si="2"/>
        <v>121</v>
      </c>
      <c r="H129">
        <v>21184</v>
      </c>
      <c r="I129" t="s">
        <v>124</v>
      </c>
      <c r="J129" s="1">
        <v>2154652</v>
      </c>
      <c r="K129" s="1">
        <f t="shared" si="3"/>
        <v>1712177</v>
      </c>
    </row>
    <row r="130" spans="1:11" x14ac:dyDescent="0.25">
      <c r="A130">
        <v>26248</v>
      </c>
      <c r="B130">
        <v>247</v>
      </c>
      <c r="C130" t="s">
        <v>101</v>
      </c>
      <c r="D130" s="1">
        <v>17888</v>
      </c>
      <c r="F130">
        <v>129</v>
      </c>
      <c r="G130">
        <f t="shared" ref="G130:G193" si="4">VLOOKUP(H130,Look2023,2,)</f>
        <v>120</v>
      </c>
      <c r="H130">
        <v>21032</v>
      </c>
      <c r="I130" t="s">
        <v>4</v>
      </c>
      <c r="J130" s="1">
        <v>2120900</v>
      </c>
      <c r="K130" s="1">
        <f t="shared" ref="K130:K193" si="5">IF(ISERROR(VLOOKUP(H130,Look2023,4,FALSE)),0,VLOOKUP(H130,Look2023,4,FALSE))</f>
        <v>1738297</v>
      </c>
    </row>
    <row r="131" spans="1:11" x14ac:dyDescent="0.25">
      <c r="A131">
        <v>26273</v>
      </c>
      <c r="B131">
        <v>110</v>
      </c>
      <c r="C131" t="s">
        <v>97</v>
      </c>
      <c r="D131" s="1">
        <v>2114478</v>
      </c>
      <c r="F131">
        <v>130</v>
      </c>
      <c r="G131">
        <f t="shared" si="4"/>
        <v>179</v>
      </c>
      <c r="H131">
        <v>26602</v>
      </c>
      <c r="I131" t="s">
        <v>102</v>
      </c>
      <c r="J131" s="1">
        <v>2014589</v>
      </c>
      <c r="K131" s="1">
        <f t="shared" si="5"/>
        <v>343255</v>
      </c>
    </row>
    <row r="132" spans="1:11" x14ac:dyDescent="0.25">
      <c r="A132">
        <v>26351</v>
      </c>
      <c r="B132">
        <v>175</v>
      </c>
      <c r="C132" t="s">
        <v>272</v>
      </c>
      <c r="D132" s="1">
        <v>386315</v>
      </c>
      <c r="F132">
        <v>131</v>
      </c>
      <c r="G132">
        <f t="shared" si="4"/>
        <v>81</v>
      </c>
      <c r="H132">
        <v>21714</v>
      </c>
      <c r="I132" t="s">
        <v>201</v>
      </c>
      <c r="J132" s="1">
        <v>1968331</v>
      </c>
      <c r="K132" s="1">
        <f t="shared" si="5"/>
        <v>4159078</v>
      </c>
    </row>
    <row r="133" spans="1:11" x14ac:dyDescent="0.25">
      <c r="A133">
        <v>26430</v>
      </c>
      <c r="B133">
        <v>109</v>
      </c>
      <c r="C133" t="s">
        <v>27</v>
      </c>
      <c r="D133" s="1">
        <v>2201583</v>
      </c>
      <c r="F133">
        <v>132</v>
      </c>
      <c r="G133">
        <f t="shared" si="4"/>
        <v>113</v>
      </c>
      <c r="H133">
        <v>23204</v>
      </c>
      <c r="I133" t="s">
        <v>188</v>
      </c>
      <c r="J133" s="1">
        <v>1904498</v>
      </c>
      <c r="K133" s="1">
        <f t="shared" si="5"/>
        <v>2000498</v>
      </c>
    </row>
    <row r="134" spans="1:11" x14ac:dyDescent="0.25">
      <c r="A134">
        <v>26446</v>
      </c>
      <c r="B134">
        <v>257</v>
      </c>
      <c r="C134" t="s">
        <v>190</v>
      </c>
      <c r="D134" s="1">
        <v>2904</v>
      </c>
      <c r="F134">
        <v>133</v>
      </c>
      <c r="G134" t="e">
        <f t="shared" si="4"/>
        <v>#N/A</v>
      </c>
      <c r="H134">
        <v>30036</v>
      </c>
      <c r="I134" t="s">
        <v>242</v>
      </c>
      <c r="J134" s="1">
        <v>1886870</v>
      </c>
      <c r="K134" s="1">
        <f t="shared" si="5"/>
        <v>0</v>
      </c>
    </row>
    <row r="135" spans="1:11" x14ac:dyDescent="0.25">
      <c r="A135">
        <v>26457</v>
      </c>
      <c r="B135">
        <v>9</v>
      </c>
      <c r="C135" t="s">
        <v>110</v>
      </c>
      <c r="D135" s="1">
        <v>35547516</v>
      </c>
      <c r="F135">
        <v>134</v>
      </c>
      <c r="G135">
        <f t="shared" si="4"/>
        <v>135</v>
      </c>
      <c r="H135">
        <v>25527</v>
      </c>
      <c r="I135" t="s">
        <v>26</v>
      </c>
      <c r="J135" s="1">
        <v>1864786</v>
      </c>
      <c r="K135" s="1">
        <f t="shared" si="5"/>
        <v>1163169</v>
      </c>
    </row>
    <row r="136" spans="1:11" x14ac:dyDescent="0.25">
      <c r="A136">
        <v>26547</v>
      </c>
      <c r="B136">
        <v>101</v>
      </c>
      <c r="C136" t="s">
        <v>203</v>
      </c>
      <c r="D136" s="1">
        <v>2769691</v>
      </c>
      <c r="F136">
        <v>135</v>
      </c>
      <c r="G136">
        <f t="shared" si="4"/>
        <v>136</v>
      </c>
      <c r="H136">
        <v>28463</v>
      </c>
      <c r="I136" t="s">
        <v>116</v>
      </c>
      <c r="J136" s="1">
        <v>1770668</v>
      </c>
      <c r="K136" s="1">
        <f t="shared" si="5"/>
        <v>1152473</v>
      </c>
    </row>
    <row r="137" spans="1:11" x14ac:dyDescent="0.25">
      <c r="A137">
        <v>26602</v>
      </c>
      <c r="B137">
        <v>179</v>
      </c>
      <c r="C137" t="s">
        <v>102</v>
      </c>
      <c r="D137" s="1">
        <v>343255</v>
      </c>
      <c r="F137">
        <v>136</v>
      </c>
      <c r="G137">
        <f t="shared" si="4"/>
        <v>118</v>
      </c>
      <c r="H137">
        <v>23151</v>
      </c>
      <c r="I137" t="s">
        <v>229</v>
      </c>
      <c r="J137" s="1">
        <v>1757213</v>
      </c>
      <c r="K137" s="1">
        <f t="shared" si="5"/>
        <v>1769335</v>
      </c>
    </row>
    <row r="138" spans="1:11" x14ac:dyDescent="0.25">
      <c r="A138">
        <v>26763</v>
      </c>
      <c r="B138">
        <v>73</v>
      </c>
      <c r="C138" t="s">
        <v>35</v>
      </c>
      <c r="D138" s="1">
        <v>4886680</v>
      </c>
      <c r="F138">
        <v>137</v>
      </c>
      <c r="G138">
        <f t="shared" si="4"/>
        <v>62</v>
      </c>
      <c r="H138">
        <v>22358</v>
      </c>
      <c r="I138" t="s">
        <v>170</v>
      </c>
      <c r="J138" s="1">
        <v>1750760</v>
      </c>
      <c r="K138" s="1">
        <f t="shared" si="5"/>
        <v>5815350</v>
      </c>
    </row>
    <row r="139" spans="1:11" x14ac:dyDescent="0.25">
      <c r="A139">
        <v>26778</v>
      </c>
      <c r="B139">
        <v>246</v>
      </c>
      <c r="C139" t="s">
        <v>284</v>
      </c>
      <c r="D139" s="1">
        <v>17967</v>
      </c>
      <c r="F139">
        <v>138</v>
      </c>
      <c r="G139">
        <f t="shared" si="4"/>
        <v>129</v>
      </c>
      <c r="H139">
        <v>20705</v>
      </c>
      <c r="I139" t="s">
        <v>40</v>
      </c>
      <c r="J139" s="1">
        <v>1680418</v>
      </c>
      <c r="K139" s="1">
        <f t="shared" si="5"/>
        <v>1327463</v>
      </c>
    </row>
    <row r="140" spans="1:11" x14ac:dyDescent="0.25">
      <c r="A140">
        <v>26784</v>
      </c>
      <c r="B140">
        <v>202</v>
      </c>
      <c r="C140" t="s">
        <v>112</v>
      </c>
      <c r="D140" s="1">
        <v>149704</v>
      </c>
      <c r="F140">
        <v>139</v>
      </c>
      <c r="G140">
        <f t="shared" si="4"/>
        <v>117</v>
      </c>
      <c r="H140">
        <v>23832</v>
      </c>
      <c r="I140" t="s">
        <v>247</v>
      </c>
      <c r="J140" s="1">
        <v>1679923</v>
      </c>
      <c r="K140" s="1">
        <f t="shared" si="5"/>
        <v>1789365</v>
      </c>
    </row>
    <row r="141" spans="1:11" x14ac:dyDescent="0.25">
      <c r="A141">
        <v>26834</v>
      </c>
      <c r="B141">
        <v>25</v>
      </c>
      <c r="C141" t="s">
        <v>111</v>
      </c>
      <c r="D141" s="1">
        <v>20900533</v>
      </c>
      <c r="F141">
        <v>140</v>
      </c>
      <c r="G141">
        <f t="shared" si="4"/>
        <v>109</v>
      </c>
      <c r="H141">
        <v>26430</v>
      </c>
      <c r="I141" t="s">
        <v>27</v>
      </c>
      <c r="J141" s="1">
        <v>1585641</v>
      </c>
      <c r="K141" s="1">
        <f t="shared" si="5"/>
        <v>2201583</v>
      </c>
    </row>
    <row r="142" spans="1:11" x14ac:dyDescent="0.25">
      <c r="A142">
        <v>26956</v>
      </c>
      <c r="B142">
        <v>244</v>
      </c>
      <c r="C142" t="s">
        <v>184</v>
      </c>
      <c r="D142" s="1">
        <v>19610</v>
      </c>
      <c r="F142">
        <v>141</v>
      </c>
      <c r="G142">
        <f t="shared" si="4"/>
        <v>165</v>
      </c>
      <c r="H142">
        <v>24476</v>
      </c>
      <c r="I142" t="s">
        <v>129</v>
      </c>
      <c r="J142" s="1">
        <v>1572421</v>
      </c>
      <c r="K142" s="1">
        <f t="shared" si="5"/>
        <v>541576</v>
      </c>
    </row>
    <row r="143" spans="1:11" x14ac:dyDescent="0.25">
      <c r="A143">
        <v>27170</v>
      </c>
      <c r="B143">
        <v>126</v>
      </c>
      <c r="C143" t="s">
        <v>94</v>
      </c>
      <c r="D143" s="1">
        <v>1444739</v>
      </c>
      <c r="F143">
        <v>142</v>
      </c>
      <c r="G143">
        <f t="shared" si="4"/>
        <v>133</v>
      </c>
      <c r="H143">
        <v>24752</v>
      </c>
      <c r="I143" t="s">
        <v>248</v>
      </c>
      <c r="J143" s="1">
        <v>1571375</v>
      </c>
      <c r="K143" s="1">
        <f t="shared" si="5"/>
        <v>1226565</v>
      </c>
    </row>
    <row r="144" spans="1:11" x14ac:dyDescent="0.25">
      <c r="A144">
        <v>27275</v>
      </c>
      <c r="B144">
        <v>78</v>
      </c>
      <c r="C144" t="s">
        <v>103</v>
      </c>
      <c r="D144" s="1">
        <v>4559079</v>
      </c>
      <c r="F144">
        <v>143</v>
      </c>
      <c r="G144">
        <f t="shared" si="4"/>
        <v>137</v>
      </c>
      <c r="H144">
        <v>29689</v>
      </c>
      <c r="I144" t="s">
        <v>230</v>
      </c>
      <c r="J144" s="1">
        <v>1555177</v>
      </c>
      <c r="K144" s="1">
        <f t="shared" si="5"/>
        <v>1097291</v>
      </c>
    </row>
    <row r="145" spans="1:11" x14ac:dyDescent="0.25">
      <c r="A145">
        <v>27280</v>
      </c>
      <c r="B145">
        <v>184</v>
      </c>
      <c r="C145" t="s">
        <v>205</v>
      </c>
      <c r="D145" s="1">
        <v>254750</v>
      </c>
      <c r="F145">
        <v>144</v>
      </c>
      <c r="G145">
        <f t="shared" si="4"/>
        <v>143</v>
      </c>
      <c r="H145">
        <v>21179</v>
      </c>
      <c r="I145" t="s">
        <v>11</v>
      </c>
      <c r="J145" s="1">
        <v>1407546</v>
      </c>
      <c r="K145" s="1">
        <f t="shared" si="5"/>
        <v>839388</v>
      </c>
    </row>
    <row r="146" spans="1:11" x14ac:dyDescent="0.25">
      <c r="A146">
        <v>27281</v>
      </c>
      <c r="B146">
        <v>85</v>
      </c>
      <c r="C146" t="s">
        <v>235</v>
      </c>
      <c r="D146" s="1">
        <v>3902877</v>
      </c>
      <c r="F146">
        <v>145</v>
      </c>
      <c r="G146">
        <f t="shared" si="4"/>
        <v>163</v>
      </c>
      <c r="H146">
        <v>29907</v>
      </c>
      <c r="I146" t="s">
        <v>245</v>
      </c>
      <c r="J146" s="1">
        <v>1347849</v>
      </c>
      <c r="K146" s="1">
        <f t="shared" si="5"/>
        <v>597943</v>
      </c>
    </row>
    <row r="147" spans="1:11" x14ac:dyDescent="0.25">
      <c r="A147">
        <v>27325</v>
      </c>
      <c r="B147">
        <v>142</v>
      </c>
      <c r="C147" t="s">
        <v>133</v>
      </c>
      <c r="D147" s="1">
        <v>846502</v>
      </c>
      <c r="F147">
        <v>146</v>
      </c>
      <c r="G147">
        <f t="shared" si="4"/>
        <v>125</v>
      </c>
      <c r="H147">
        <v>24539</v>
      </c>
      <c r="I147" t="s">
        <v>218</v>
      </c>
      <c r="J147" s="1">
        <v>1334236</v>
      </c>
      <c r="K147" s="1">
        <f t="shared" si="5"/>
        <v>1468357</v>
      </c>
    </row>
    <row r="148" spans="1:11" x14ac:dyDescent="0.25">
      <c r="A148">
        <v>27398</v>
      </c>
      <c r="B148">
        <v>19</v>
      </c>
      <c r="C148" t="s">
        <v>222</v>
      </c>
      <c r="D148" s="1">
        <v>23939387</v>
      </c>
      <c r="F148">
        <v>147</v>
      </c>
      <c r="G148">
        <f t="shared" si="4"/>
        <v>168</v>
      </c>
      <c r="H148">
        <v>28637</v>
      </c>
      <c r="I148" t="s">
        <v>269</v>
      </c>
      <c r="J148" s="1">
        <v>1303159</v>
      </c>
      <c r="K148" s="1">
        <f t="shared" si="5"/>
        <v>514923</v>
      </c>
    </row>
    <row r="149" spans="1:11" x14ac:dyDescent="0.25">
      <c r="A149">
        <v>27596</v>
      </c>
      <c r="B149">
        <v>128</v>
      </c>
      <c r="C149" t="s">
        <v>255</v>
      </c>
      <c r="D149" s="1">
        <v>1347917</v>
      </c>
      <c r="F149">
        <v>148</v>
      </c>
      <c r="G149">
        <f t="shared" si="4"/>
        <v>116</v>
      </c>
      <c r="H149">
        <v>28492</v>
      </c>
      <c r="I149" t="s">
        <v>171</v>
      </c>
      <c r="J149" s="1">
        <v>1291582</v>
      </c>
      <c r="K149" s="1">
        <f t="shared" si="5"/>
        <v>1863037</v>
      </c>
    </row>
    <row r="150" spans="1:11" x14ac:dyDescent="0.25">
      <c r="A150">
        <v>27674</v>
      </c>
      <c r="B150">
        <v>192</v>
      </c>
      <c r="C150" t="s">
        <v>47</v>
      </c>
      <c r="D150" s="1">
        <v>204499</v>
      </c>
      <c r="F150">
        <v>149</v>
      </c>
      <c r="G150">
        <f t="shared" si="4"/>
        <v>164</v>
      </c>
      <c r="H150">
        <v>28383</v>
      </c>
      <c r="I150" t="s">
        <v>29</v>
      </c>
      <c r="J150" s="1">
        <v>1286592</v>
      </c>
      <c r="K150" s="1">
        <f t="shared" si="5"/>
        <v>596376</v>
      </c>
    </row>
    <row r="151" spans="1:11" x14ac:dyDescent="0.25">
      <c r="A151">
        <v>27835</v>
      </c>
      <c r="B151">
        <v>90</v>
      </c>
      <c r="C151" t="s">
        <v>239</v>
      </c>
      <c r="D151" s="1">
        <v>3574581</v>
      </c>
      <c r="F151">
        <v>150</v>
      </c>
      <c r="G151">
        <f t="shared" si="4"/>
        <v>144</v>
      </c>
      <c r="H151">
        <v>29703</v>
      </c>
      <c r="I151" t="s">
        <v>215</v>
      </c>
      <c r="J151" s="1">
        <v>1272804</v>
      </c>
      <c r="K151" s="1">
        <f t="shared" si="5"/>
        <v>834267</v>
      </c>
    </row>
    <row r="152" spans="1:11" x14ac:dyDescent="0.25">
      <c r="A152">
        <v>27843</v>
      </c>
      <c r="B152">
        <v>132</v>
      </c>
      <c r="C152" t="s">
        <v>125</v>
      </c>
      <c r="D152" s="1">
        <v>1255900</v>
      </c>
      <c r="F152">
        <v>151</v>
      </c>
      <c r="G152" t="e">
        <f t="shared" si="4"/>
        <v>#N/A</v>
      </c>
      <c r="H152">
        <v>30022</v>
      </c>
      <c r="I152" t="s">
        <v>225</v>
      </c>
      <c r="J152" s="1">
        <v>1253271</v>
      </c>
      <c r="K152" s="1">
        <f t="shared" si="5"/>
        <v>0</v>
      </c>
    </row>
    <row r="153" spans="1:11" x14ac:dyDescent="0.25">
      <c r="A153">
        <v>27902</v>
      </c>
      <c r="B153">
        <v>23</v>
      </c>
      <c r="C153" t="s">
        <v>134</v>
      </c>
      <c r="D153" s="1">
        <v>21666604</v>
      </c>
      <c r="F153">
        <v>152</v>
      </c>
      <c r="G153">
        <f t="shared" si="4"/>
        <v>123</v>
      </c>
      <c r="H153">
        <v>29899</v>
      </c>
      <c r="I153" t="s">
        <v>132</v>
      </c>
      <c r="J153" s="1">
        <v>1106604</v>
      </c>
      <c r="K153" s="1">
        <f t="shared" si="5"/>
        <v>1506321</v>
      </c>
    </row>
    <row r="154" spans="1:11" x14ac:dyDescent="0.25">
      <c r="A154">
        <v>27937</v>
      </c>
      <c r="B154">
        <v>96</v>
      </c>
      <c r="C154" t="s">
        <v>256</v>
      </c>
      <c r="D154" s="1">
        <v>3085975</v>
      </c>
      <c r="F154">
        <v>153</v>
      </c>
      <c r="G154">
        <f t="shared" si="4"/>
        <v>175</v>
      </c>
      <c r="H154">
        <v>26351</v>
      </c>
      <c r="I154" t="s">
        <v>272</v>
      </c>
      <c r="J154" s="1">
        <v>1104189</v>
      </c>
      <c r="K154" s="1">
        <f t="shared" si="5"/>
        <v>386315</v>
      </c>
    </row>
    <row r="155" spans="1:11" x14ac:dyDescent="0.25">
      <c r="A155">
        <v>27966</v>
      </c>
      <c r="B155">
        <v>152</v>
      </c>
      <c r="C155" t="s">
        <v>227</v>
      </c>
      <c r="D155" s="1">
        <v>730469</v>
      </c>
      <c r="F155">
        <v>154</v>
      </c>
      <c r="G155">
        <f t="shared" si="4"/>
        <v>229</v>
      </c>
      <c r="H155">
        <v>28301</v>
      </c>
      <c r="I155" t="s">
        <v>228</v>
      </c>
      <c r="J155" s="1">
        <v>1070400</v>
      </c>
      <c r="K155" s="1">
        <f t="shared" si="5"/>
        <v>44872</v>
      </c>
    </row>
    <row r="156" spans="1:11" x14ac:dyDescent="0.25">
      <c r="A156">
        <v>28047</v>
      </c>
      <c r="B156">
        <v>209</v>
      </c>
      <c r="C156" t="s">
        <v>159</v>
      </c>
      <c r="D156" s="1">
        <v>111623</v>
      </c>
      <c r="F156">
        <v>155</v>
      </c>
      <c r="G156" t="e">
        <f t="shared" si="4"/>
        <v>#N/A</v>
      </c>
      <c r="H156">
        <v>26401</v>
      </c>
      <c r="I156" t="s">
        <v>273</v>
      </c>
      <c r="J156" s="1">
        <v>1053205</v>
      </c>
      <c r="K156" s="1">
        <f t="shared" si="5"/>
        <v>0</v>
      </c>
    </row>
    <row r="157" spans="1:11" x14ac:dyDescent="0.25">
      <c r="A157">
        <v>28052</v>
      </c>
      <c r="B157">
        <v>154</v>
      </c>
      <c r="C157" t="s">
        <v>158</v>
      </c>
      <c r="D157" s="1">
        <v>691885</v>
      </c>
      <c r="F157">
        <v>156</v>
      </c>
      <c r="G157">
        <f t="shared" si="4"/>
        <v>122</v>
      </c>
      <c r="H157">
        <v>20053</v>
      </c>
      <c r="I157" t="s">
        <v>37</v>
      </c>
      <c r="J157" s="1">
        <v>1051378</v>
      </c>
      <c r="K157" s="1">
        <f t="shared" si="5"/>
        <v>1593368</v>
      </c>
    </row>
    <row r="158" spans="1:11" x14ac:dyDescent="0.25">
      <c r="A158">
        <v>28054</v>
      </c>
      <c r="B158">
        <v>207</v>
      </c>
      <c r="C158" t="s">
        <v>160</v>
      </c>
      <c r="D158" s="1">
        <v>115775</v>
      </c>
      <c r="F158">
        <v>157</v>
      </c>
      <c r="G158" t="e">
        <f t="shared" si="4"/>
        <v>#N/A</v>
      </c>
      <c r="H158">
        <v>24385</v>
      </c>
      <c r="I158" t="s">
        <v>155</v>
      </c>
      <c r="J158" s="1">
        <v>991693</v>
      </c>
      <c r="K158" s="1">
        <f t="shared" si="5"/>
        <v>0</v>
      </c>
    </row>
    <row r="159" spans="1:11" x14ac:dyDescent="0.25">
      <c r="A159">
        <v>28099</v>
      </c>
      <c r="B159">
        <v>260</v>
      </c>
      <c r="C159" t="s">
        <v>36</v>
      </c>
      <c r="D159" s="1">
        <v>644</v>
      </c>
      <c r="F159">
        <v>158</v>
      </c>
      <c r="G159">
        <f t="shared" si="4"/>
        <v>184</v>
      </c>
      <c r="H159">
        <v>27280</v>
      </c>
      <c r="I159" t="s">
        <v>205</v>
      </c>
      <c r="J159" s="1">
        <v>985022</v>
      </c>
      <c r="K159" s="1">
        <f t="shared" si="5"/>
        <v>254750</v>
      </c>
    </row>
    <row r="160" spans="1:11" x14ac:dyDescent="0.25">
      <c r="A160">
        <v>28108</v>
      </c>
      <c r="B160">
        <v>239</v>
      </c>
      <c r="C160" t="s">
        <v>63</v>
      </c>
      <c r="D160" s="1">
        <v>24786</v>
      </c>
      <c r="F160">
        <v>159</v>
      </c>
      <c r="G160">
        <f t="shared" si="4"/>
        <v>170</v>
      </c>
      <c r="H160">
        <v>28190</v>
      </c>
      <c r="I160" t="s">
        <v>55</v>
      </c>
      <c r="J160" s="1">
        <v>974591</v>
      </c>
      <c r="K160" s="1">
        <f t="shared" si="5"/>
        <v>478802</v>
      </c>
    </row>
    <row r="161" spans="1:11" x14ac:dyDescent="0.25">
      <c r="A161">
        <v>28112</v>
      </c>
      <c r="B161">
        <v>235</v>
      </c>
      <c r="C161" t="s">
        <v>85</v>
      </c>
      <c r="D161" s="1">
        <v>29568</v>
      </c>
      <c r="F161">
        <v>160</v>
      </c>
      <c r="G161">
        <f t="shared" si="4"/>
        <v>128</v>
      </c>
      <c r="H161">
        <v>27596</v>
      </c>
      <c r="I161" t="s">
        <v>255</v>
      </c>
      <c r="J161" s="1">
        <v>944638</v>
      </c>
      <c r="K161" s="1">
        <f t="shared" si="5"/>
        <v>1347917</v>
      </c>
    </row>
    <row r="162" spans="1:11" x14ac:dyDescent="0.25">
      <c r="A162">
        <v>28190</v>
      </c>
      <c r="B162">
        <v>170</v>
      </c>
      <c r="C162" t="s">
        <v>55</v>
      </c>
      <c r="D162" s="1">
        <v>478802</v>
      </c>
      <c r="F162">
        <v>161</v>
      </c>
      <c r="G162">
        <f t="shared" si="4"/>
        <v>178</v>
      </c>
      <c r="H162">
        <v>22701</v>
      </c>
      <c r="I162" t="s">
        <v>224</v>
      </c>
      <c r="J162" s="1">
        <v>919934</v>
      </c>
      <c r="K162" s="1">
        <f t="shared" si="5"/>
        <v>344898</v>
      </c>
    </row>
    <row r="163" spans="1:11" x14ac:dyDescent="0.25">
      <c r="A163">
        <v>28198</v>
      </c>
      <c r="B163">
        <v>212</v>
      </c>
      <c r="C163" t="s">
        <v>282</v>
      </c>
      <c r="D163" s="1">
        <v>100000</v>
      </c>
      <c r="F163">
        <v>162</v>
      </c>
      <c r="G163">
        <f t="shared" si="4"/>
        <v>156</v>
      </c>
      <c r="H163">
        <v>29936</v>
      </c>
      <c r="I163" t="s">
        <v>263</v>
      </c>
      <c r="J163" s="1">
        <v>916988</v>
      </c>
      <c r="K163" s="1">
        <f t="shared" si="5"/>
        <v>678450</v>
      </c>
    </row>
    <row r="164" spans="1:11" x14ac:dyDescent="0.25">
      <c r="A164">
        <v>28207</v>
      </c>
      <c r="B164">
        <v>60</v>
      </c>
      <c r="C164" t="s">
        <v>49</v>
      </c>
      <c r="D164" s="1">
        <v>6202664</v>
      </c>
      <c r="F164">
        <v>163</v>
      </c>
      <c r="G164">
        <f t="shared" si="4"/>
        <v>205</v>
      </c>
      <c r="H164">
        <v>28617</v>
      </c>
      <c r="I164" t="s">
        <v>31</v>
      </c>
      <c r="J164" s="1">
        <v>893942</v>
      </c>
      <c r="K164" s="1">
        <f t="shared" si="5"/>
        <v>126670</v>
      </c>
    </row>
    <row r="165" spans="1:11" x14ac:dyDescent="0.25">
      <c r="A165">
        <v>28287</v>
      </c>
      <c r="B165">
        <v>97</v>
      </c>
      <c r="C165" t="s">
        <v>67</v>
      </c>
      <c r="D165" s="1">
        <v>3019625</v>
      </c>
      <c r="F165">
        <v>164</v>
      </c>
      <c r="G165">
        <f t="shared" si="4"/>
        <v>202</v>
      </c>
      <c r="H165">
        <v>26784</v>
      </c>
      <c r="I165" t="s">
        <v>112</v>
      </c>
      <c r="J165" s="1">
        <v>859601</v>
      </c>
      <c r="K165" s="1">
        <f t="shared" si="5"/>
        <v>149704</v>
      </c>
    </row>
    <row r="166" spans="1:11" x14ac:dyDescent="0.25">
      <c r="A166">
        <v>28290</v>
      </c>
      <c r="B166">
        <v>26</v>
      </c>
      <c r="C166" t="s">
        <v>141</v>
      </c>
      <c r="D166" s="1">
        <v>18318371</v>
      </c>
      <c r="F166">
        <v>165</v>
      </c>
      <c r="G166">
        <f t="shared" si="4"/>
        <v>150</v>
      </c>
      <c r="H166">
        <v>24930</v>
      </c>
      <c r="I166" t="s">
        <v>156</v>
      </c>
      <c r="J166" s="1">
        <v>857454</v>
      </c>
      <c r="K166" s="1">
        <f t="shared" si="5"/>
        <v>777304</v>
      </c>
    </row>
    <row r="167" spans="1:11" x14ac:dyDescent="0.25">
      <c r="A167">
        <v>28298</v>
      </c>
      <c r="B167">
        <v>157</v>
      </c>
      <c r="C167" t="s">
        <v>253</v>
      </c>
      <c r="D167" s="1">
        <v>647987</v>
      </c>
      <c r="F167">
        <v>166</v>
      </c>
      <c r="G167">
        <f t="shared" si="4"/>
        <v>148</v>
      </c>
      <c r="H167">
        <v>29453</v>
      </c>
      <c r="I167" t="s">
        <v>226</v>
      </c>
      <c r="J167" s="1">
        <v>812755</v>
      </c>
      <c r="K167" s="1">
        <f t="shared" si="5"/>
        <v>790890</v>
      </c>
    </row>
    <row r="168" spans="1:11" x14ac:dyDescent="0.25">
      <c r="A168">
        <v>28301</v>
      </c>
      <c r="B168">
        <v>229</v>
      </c>
      <c r="C168" t="s">
        <v>228</v>
      </c>
      <c r="D168" s="1">
        <v>44872</v>
      </c>
      <c r="F168">
        <v>167</v>
      </c>
      <c r="G168">
        <f t="shared" si="4"/>
        <v>90</v>
      </c>
      <c r="H168">
        <v>27835</v>
      </c>
      <c r="I168" t="s">
        <v>239</v>
      </c>
      <c r="J168" s="1">
        <v>799495</v>
      </c>
      <c r="K168" s="1">
        <f t="shared" si="5"/>
        <v>3574581</v>
      </c>
    </row>
    <row r="169" spans="1:11" x14ac:dyDescent="0.25">
      <c r="A169">
        <v>28308</v>
      </c>
      <c r="B169">
        <v>112</v>
      </c>
      <c r="C169" t="s">
        <v>162</v>
      </c>
      <c r="D169" s="1">
        <v>2011024</v>
      </c>
      <c r="F169">
        <v>168</v>
      </c>
      <c r="G169" t="e">
        <f t="shared" si="4"/>
        <v>#N/A</v>
      </c>
      <c r="H169">
        <v>26161</v>
      </c>
      <c r="I169" t="s">
        <v>221</v>
      </c>
      <c r="J169" s="1">
        <v>764451</v>
      </c>
      <c r="K169" s="1">
        <f t="shared" si="5"/>
        <v>0</v>
      </c>
    </row>
    <row r="170" spans="1:11" x14ac:dyDescent="0.25">
      <c r="A170">
        <v>28309</v>
      </c>
      <c r="B170">
        <v>230</v>
      </c>
      <c r="C170" t="s">
        <v>183</v>
      </c>
      <c r="D170" s="1">
        <v>41512</v>
      </c>
      <c r="F170">
        <v>169</v>
      </c>
      <c r="G170">
        <f t="shared" si="4"/>
        <v>174</v>
      </c>
      <c r="H170">
        <v>29881</v>
      </c>
      <c r="I170" t="s">
        <v>179</v>
      </c>
      <c r="J170" s="1">
        <v>730637</v>
      </c>
      <c r="K170" s="1">
        <f t="shared" si="5"/>
        <v>404373</v>
      </c>
    </row>
    <row r="171" spans="1:11" x14ac:dyDescent="0.25">
      <c r="A171">
        <v>28330</v>
      </c>
      <c r="B171">
        <v>12</v>
      </c>
      <c r="C171" t="s">
        <v>69</v>
      </c>
      <c r="D171" s="1">
        <v>29760679</v>
      </c>
      <c r="F171">
        <v>170</v>
      </c>
      <c r="G171">
        <f t="shared" si="4"/>
        <v>140</v>
      </c>
      <c r="H171">
        <v>28606</v>
      </c>
      <c r="I171" t="s">
        <v>137</v>
      </c>
      <c r="J171" s="1">
        <v>717153</v>
      </c>
      <c r="K171" s="1">
        <f t="shared" si="5"/>
        <v>909974</v>
      </c>
    </row>
    <row r="172" spans="1:11" x14ac:dyDescent="0.25">
      <c r="A172">
        <v>28340</v>
      </c>
      <c r="B172">
        <v>59</v>
      </c>
      <c r="C172" t="s">
        <v>93</v>
      </c>
      <c r="D172" s="1">
        <v>6300134</v>
      </c>
      <c r="F172">
        <v>171</v>
      </c>
      <c r="G172">
        <f t="shared" si="4"/>
        <v>162</v>
      </c>
      <c r="H172">
        <v>28477</v>
      </c>
      <c r="I172" t="s">
        <v>168</v>
      </c>
      <c r="J172" s="1">
        <v>710340</v>
      </c>
      <c r="K172" s="1">
        <f t="shared" si="5"/>
        <v>605192</v>
      </c>
    </row>
    <row r="173" spans="1:11" x14ac:dyDescent="0.25">
      <c r="A173">
        <v>28349</v>
      </c>
      <c r="B173">
        <v>6</v>
      </c>
      <c r="C173" t="s">
        <v>204</v>
      </c>
      <c r="D173" s="1">
        <v>45525003</v>
      </c>
      <c r="F173">
        <v>172</v>
      </c>
      <c r="G173">
        <f t="shared" si="4"/>
        <v>152</v>
      </c>
      <c r="H173">
        <v>27966</v>
      </c>
      <c r="I173" t="s">
        <v>227</v>
      </c>
      <c r="J173" s="1">
        <v>667840</v>
      </c>
      <c r="K173" s="1">
        <f t="shared" si="5"/>
        <v>730469</v>
      </c>
    </row>
    <row r="174" spans="1:11" x14ac:dyDescent="0.25">
      <c r="A174">
        <v>28351</v>
      </c>
      <c r="B174">
        <v>240</v>
      </c>
      <c r="C174" t="s">
        <v>213</v>
      </c>
      <c r="D174" s="1">
        <v>23857</v>
      </c>
      <c r="F174">
        <v>173</v>
      </c>
      <c r="G174">
        <f t="shared" si="4"/>
        <v>221</v>
      </c>
      <c r="H174">
        <v>25234</v>
      </c>
      <c r="I174" t="s">
        <v>51</v>
      </c>
      <c r="J174" s="1">
        <v>613247</v>
      </c>
      <c r="K174" s="1">
        <f t="shared" si="5"/>
        <v>68996</v>
      </c>
    </row>
    <row r="175" spans="1:11" x14ac:dyDescent="0.25">
      <c r="A175">
        <v>28360</v>
      </c>
      <c r="B175">
        <v>43</v>
      </c>
      <c r="C175" t="s">
        <v>176</v>
      </c>
      <c r="D175" s="1">
        <v>9827953</v>
      </c>
      <c r="F175">
        <v>174</v>
      </c>
      <c r="G175">
        <f t="shared" si="4"/>
        <v>167</v>
      </c>
      <c r="H175">
        <v>28428</v>
      </c>
      <c r="I175" t="s">
        <v>267</v>
      </c>
      <c r="J175" s="1">
        <v>599129</v>
      </c>
      <c r="K175" s="1">
        <f t="shared" si="5"/>
        <v>520056</v>
      </c>
    </row>
    <row r="176" spans="1:11" x14ac:dyDescent="0.25">
      <c r="A176">
        <v>28376</v>
      </c>
      <c r="B176">
        <v>223</v>
      </c>
      <c r="C176" t="s">
        <v>48</v>
      </c>
      <c r="D176" s="1">
        <v>59705</v>
      </c>
      <c r="F176">
        <v>175</v>
      </c>
      <c r="G176">
        <f t="shared" si="4"/>
        <v>149</v>
      </c>
      <c r="H176">
        <v>20347</v>
      </c>
      <c r="I176" t="s">
        <v>207</v>
      </c>
      <c r="J176" s="1">
        <v>586654</v>
      </c>
      <c r="K176" s="1">
        <f t="shared" si="5"/>
        <v>790826</v>
      </c>
    </row>
    <row r="177" spans="1:11" x14ac:dyDescent="0.25">
      <c r="A177">
        <v>28380</v>
      </c>
      <c r="B177">
        <v>66</v>
      </c>
      <c r="C177" t="s">
        <v>268</v>
      </c>
      <c r="D177" s="1">
        <v>5368346</v>
      </c>
      <c r="F177">
        <v>176</v>
      </c>
      <c r="G177">
        <f t="shared" si="4"/>
        <v>161</v>
      </c>
      <c r="H177">
        <v>29722</v>
      </c>
      <c r="I177" t="s">
        <v>19</v>
      </c>
      <c r="J177" s="1">
        <v>547890</v>
      </c>
      <c r="K177" s="1">
        <f t="shared" si="5"/>
        <v>616864</v>
      </c>
    </row>
    <row r="178" spans="1:11" x14ac:dyDescent="0.25">
      <c r="A178">
        <v>28383</v>
      </c>
      <c r="B178">
        <v>164</v>
      </c>
      <c r="C178" t="s">
        <v>29</v>
      </c>
      <c r="D178" s="1">
        <v>596376</v>
      </c>
      <c r="F178">
        <v>177</v>
      </c>
      <c r="G178">
        <f t="shared" si="4"/>
        <v>155</v>
      </c>
      <c r="H178">
        <v>28410</v>
      </c>
      <c r="I178" t="s">
        <v>178</v>
      </c>
      <c r="J178" s="1">
        <v>546537</v>
      </c>
      <c r="K178" s="1">
        <f t="shared" si="5"/>
        <v>685429</v>
      </c>
    </row>
    <row r="179" spans="1:11" x14ac:dyDescent="0.25">
      <c r="A179">
        <v>28401</v>
      </c>
      <c r="B179">
        <v>232</v>
      </c>
      <c r="C179" t="s">
        <v>219</v>
      </c>
      <c r="D179" s="1">
        <v>34634</v>
      </c>
      <c r="F179">
        <v>178</v>
      </c>
      <c r="G179">
        <f t="shared" si="4"/>
        <v>181</v>
      </c>
      <c r="H179">
        <v>29844</v>
      </c>
      <c r="I179" t="s">
        <v>105</v>
      </c>
      <c r="J179" s="1">
        <v>538474</v>
      </c>
      <c r="K179" s="1">
        <f t="shared" si="5"/>
        <v>314158</v>
      </c>
    </row>
    <row r="180" spans="1:11" x14ac:dyDescent="0.25">
      <c r="A180">
        <v>28410</v>
      </c>
      <c r="B180">
        <v>155</v>
      </c>
      <c r="C180" t="s">
        <v>178</v>
      </c>
      <c r="D180" s="1">
        <v>685429</v>
      </c>
      <c r="F180">
        <v>179</v>
      </c>
      <c r="G180">
        <f t="shared" si="4"/>
        <v>224</v>
      </c>
      <c r="H180">
        <v>29791</v>
      </c>
      <c r="I180" t="s">
        <v>84</v>
      </c>
      <c r="J180" s="1">
        <v>508970</v>
      </c>
      <c r="K180" s="1">
        <f t="shared" si="5"/>
        <v>58981</v>
      </c>
    </row>
    <row r="181" spans="1:11" x14ac:dyDescent="0.25">
      <c r="A181">
        <v>28428</v>
      </c>
      <c r="B181">
        <v>167</v>
      </c>
      <c r="C181" t="s">
        <v>267</v>
      </c>
      <c r="D181" s="1">
        <v>520056</v>
      </c>
      <c r="F181">
        <v>180</v>
      </c>
      <c r="G181">
        <f t="shared" si="4"/>
        <v>183</v>
      </c>
      <c r="H181">
        <v>29738</v>
      </c>
      <c r="I181" t="s">
        <v>216</v>
      </c>
      <c r="J181" s="1">
        <v>481400</v>
      </c>
      <c r="K181" s="1">
        <f t="shared" si="5"/>
        <v>274830</v>
      </c>
    </row>
    <row r="182" spans="1:11" x14ac:dyDescent="0.25">
      <c r="A182">
        <v>28440</v>
      </c>
      <c r="B182">
        <v>182</v>
      </c>
      <c r="C182" t="s">
        <v>293</v>
      </c>
      <c r="D182" s="1">
        <v>306840</v>
      </c>
      <c r="F182">
        <v>181</v>
      </c>
      <c r="G182">
        <f t="shared" si="4"/>
        <v>219</v>
      </c>
      <c r="H182">
        <v>29696</v>
      </c>
      <c r="I182" t="s">
        <v>53</v>
      </c>
      <c r="J182" s="1">
        <v>475584</v>
      </c>
      <c r="K182" s="1">
        <f t="shared" si="5"/>
        <v>72716</v>
      </c>
    </row>
    <row r="183" spans="1:11" x14ac:dyDescent="0.25">
      <c r="A183">
        <v>28459</v>
      </c>
      <c r="B183">
        <v>83</v>
      </c>
      <c r="C183" t="s">
        <v>45</v>
      </c>
      <c r="D183" s="1">
        <v>4037084</v>
      </c>
      <c r="F183">
        <v>182</v>
      </c>
      <c r="G183">
        <f t="shared" si="4"/>
        <v>169</v>
      </c>
      <c r="H183">
        <v>29803</v>
      </c>
      <c r="I183" t="s">
        <v>24</v>
      </c>
      <c r="J183" s="1">
        <v>438908</v>
      </c>
      <c r="K183" s="1">
        <f t="shared" si="5"/>
        <v>489084</v>
      </c>
    </row>
    <row r="184" spans="1:11" x14ac:dyDescent="0.25">
      <c r="A184">
        <v>28460</v>
      </c>
      <c r="B184">
        <v>55</v>
      </c>
      <c r="C184" t="s">
        <v>169</v>
      </c>
      <c r="D184" s="1">
        <v>7703471</v>
      </c>
      <c r="F184">
        <v>183</v>
      </c>
      <c r="G184">
        <f t="shared" si="4"/>
        <v>198</v>
      </c>
      <c r="H184">
        <v>29943</v>
      </c>
      <c r="I184" t="s">
        <v>246</v>
      </c>
      <c r="J184" s="1">
        <v>430832</v>
      </c>
      <c r="K184" s="1">
        <f t="shared" si="5"/>
        <v>176242</v>
      </c>
    </row>
    <row r="185" spans="1:11" x14ac:dyDescent="0.25">
      <c r="A185">
        <v>28463</v>
      </c>
      <c r="B185">
        <v>136</v>
      </c>
      <c r="C185" t="s">
        <v>116</v>
      </c>
      <c r="D185" s="1">
        <v>1152473</v>
      </c>
      <c r="F185">
        <v>184</v>
      </c>
      <c r="G185" t="e">
        <f t="shared" si="4"/>
        <v>#N/A</v>
      </c>
      <c r="H185">
        <v>20933</v>
      </c>
      <c r="I185" t="s">
        <v>259</v>
      </c>
      <c r="J185" s="1">
        <v>418577</v>
      </c>
      <c r="K185" s="1">
        <f t="shared" si="5"/>
        <v>0</v>
      </c>
    </row>
    <row r="186" spans="1:11" x14ac:dyDescent="0.25">
      <c r="A186">
        <v>28477</v>
      </c>
      <c r="B186">
        <v>162</v>
      </c>
      <c r="C186" t="s">
        <v>168</v>
      </c>
      <c r="D186" s="1">
        <v>605192</v>
      </c>
      <c r="F186">
        <v>185</v>
      </c>
      <c r="G186">
        <f t="shared" si="4"/>
        <v>145</v>
      </c>
      <c r="H186">
        <v>29802</v>
      </c>
      <c r="I186" t="s">
        <v>264</v>
      </c>
      <c r="J186" s="1">
        <v>388164</v>
      </c>
      <c r="K186" s="1">
        <f t="shared" si="5"/>
        <v>828040</v>
      </c>
    </row>
    <row r="187" spans="1:11" x14ac:dyDescent="0.25">
      <c r="A187">
        <v>28491</v>
      </c>
      <c r="B187">
        <v>241</v>
      </c>
      <c r="C187" t="s">
        <v>182</v>
      </c>
      <c r="D187" s="1">
        <v>22842</v>
      </c>
      <c r="F187">
        <v>186</v>
      </c>
      <c r="G187">
        <f t="shared" si="4"/>
        <v>199</v>
      </c>
      <c r="H187">
        <v>29924</v>
      </c>
      <c r="I187" t="s">
        <v>150</v>
      </c>
      <c r="J187" s="1">
        <v>371569</v>
      </c>
      <c r="K187" s="1">
        <f t="shared" si="5"/>
        <v>173735</v>
      </c>
    </row>
    <row r="188" spans="1:11" x14ac:dyDescent="0.25">
      <c r="A188">
        <v>28492</v>
      </c>
      <c r="B188">
        <v>116</v>
      </c>
      <c r="C188" t="s">
        <v>171</v>
      </c>
      <c r="D188" s="1">
        <v>1863037</v>
      </c>
      <c r="F188">
        <v>187</v>
      </c>
      <c r="G188">
        <f t="shared" si="4"/>
        <v>177</v>
      </c>
      <c r="H188">
        <v>20707</v>
      </c>
      <c r="I188" t="s">
        <v>151</v>
      </c>
      <c r="J188" s="1">
        <v>317970</v>
      </c>
      <c r="K188" s="1">
        <f t="shared" si="5"/>
        <v>355832</v>
      </c>
    </row>
    <row r="189" spans="1:11" x14ac:dyDescent="0.25">
      <c r="A189">
        <v>28501</v>
      </c>
      <c r="B189">
        <v>134</v>
      </c>
      <c r="C189" t="s">
        <v>187</v>
      </c>
      <c r="D189" s="1">
        <v>1198267</v>
      </c>
      <c r="F189">
        <v>188</v>
      </c>
      <c r="G189">
        <f t="shared" si="4"/>
        <v>157</v>
      </c>
      <c r="H189">
        <v>28298</v>
      </c>
      <c r="I189" t="s">
        <v>253</v>
      </c>
      <c r="J189" s="1">
        <v>315076</v>
      </c>
      <c r="K189" s="1">
        <f t="shared" si="5"/>
        <v>647987</v>
      </c>
    </row>
    <row r="190" spans="1:11" x14ac:dyDescent="0.25">
      <c r="A190">
        <v>28502</v>
      </c>
      <c r="B190">
        <v>114</v>
      </c>
      <c r="C190" t="s">
        <v>234</v>
      </c>
      <c r="D190" s="1">
        <v>1937329</v>
      </c>
      <c r="F190">
        <v>189</v>
      </c>
      <c r="G190">
        <f t="shared" si="4"/>
        <v>142</v>
      </c>
      <c r="H190">
        <v>27325</v>
      </c>
      <c r="I190" t="s">
        <v>133</v>
      </c>
      <c r="J190" s="1">
        <v>295096</v>
      </c>
      <c r="K190" s="1">
        <f t="shared" si="5"/>
        <v>846502</v>
      </c>
    </row>
    <row r="191" spans="1:11" x14ac:dyDescent="0.25">
      <c r="A191">
        <v>28532</v>
      </c>
      <c r="B191">
        <v>194</v>
      </c>
      <c r="C191" t="s">
        <v>72</v>
      </c>
      <c r="D191" s="1">
        <v>185533</v>
      </c>
      <c r="F191">
        <v>190</v>
      </c>
      <c r="G191" t="e">
        <f t="shared" si="4"/>
        <v>#N/A</v>
      </c>
      <c r="H191">
        <v>29992</v>
      </c>
      <c r="I191" t="s">
        <v>152</v>
      </c>
      <c r="J191" s="1">
        <v>290813</v>
      </c>
      <c r="K191" s="1">
        <f t="shared" si="5"/>
        <v>0</v>
      </c>
    </row>
    <row r="192" spans="1:11" x14ac:dyDescent="0.25">
      <c r="A192">
        <v>28588</v>
      </c>
      <c r="B192">
        <v>236</v>
      </c>
      <c r="C192" t="s">
        <v>300</v>
      </c>
      <c r="D192" s="1">
        <v>28594</v>
      </c>
      <c r="F192">
        <v>191</v>
      </c>
      <c r="G192">
        <f t="shared" si="4"/>
        <v>232</v>
      </c>
      <c r="H192">
        <v>28401</v>
      </c>
      <c r="I192" t="s">
        <v>219</v>
      </c>
      <c r="J192" s="1">
        <v>288588</v>
      </c>
      <c r="K192" s="1">
        <f t="shared" si="5"/>
        <v>34634</v>
      </c>
    </row>
    <row r="193" spans="1:11" x14ac:dyDescent="0.25">
      <c r="A193">
        <v>28606</v>
      </c>
      <c r="B193">
        <v>140</v>
      </c>
      <c r="C193" t="s">
        <v>137</v>
      </c>
      <c r="D193" s="1">
        <v>909974</v>
      </c>
      <c r="F193">
        <v>192</v>
      </c>
      <c r="G193" t="e">
        <f t="shared" si="4"/>
        <v>#N/A</v>
      </c>
      <c r="H193">
        <v>20348</v>
      </c>
      <c r="I193" t="s">
        <v>87</v>
      </c>
      <c r="J193" s="1">
        <v>282140</v>
      </c>
      <c r="K193" s="1">
        <f t="shared" si="5"/>
        <v>0</v>
      </c>
    </row>
    <row r="194" spans="1:11" x14ac:dyDescent="0.25">
      <c r="A194">
        <v>28617</v>
      </c>
      <c r="B194">
        <v>205</v>
      </c>
      <c r="C194" t="s">
        <v>31</v>
      </c>
      <c r="D194" s="1">
        <v>126670</v>
      </c>
      <c r="F194">
        <v>193</v>
      </c>
      <c r="G194">
        <f t="shared" ref="G194:G257" si="6">VLOOKUP(H194,Look2023,2,)</f>
        <v>171</v>
      </c>
      <c r="H194">
        <v>26227</v>
      </c>
      <c r="I194" t="s">
        <v>220</v>
      </c>
      <c r="J194" s="1">
        <v>281016</v>
      </c>
      <c r="K194" s="1">
        <f t="shared" ref="K194:K257" si="7">IF(ISERROR(VLOOKUP(H194,Look2023,4,FALSE)),0,VLOOKUP(H194,Look2023,4,FALSE))</f>
        <v>474095</v>
      </c>
    </row>
    <row r="195" spans="1:11" x14ac:dyDescent="0.25">
      <c r="A195">
        <v>28619</v>
      </c>
      <c r="B195">
        <v>263</v>
      </c>
      <c r="C195" t="s">
        <v>283</v>
      </c>
      <c r="D195" s="1">
        <v>49</v>
      </c>
      <c r="F195">
        <v>194</v>
      </c>
      <c r="G195">
        <f t="shared" si="6"/>
        <v>185</v>
      </c>
      <c r="H195">
        <v>24473</v>
      </c>
      <c r="I195" t="s">
        <v>200</v>
      </c>
      <c r="J195" s="1">
        <v>278850</v>
      </c>
      <c r="K195" s="1">
        <f t="shared" si="7"/>
        <v>253463</v>
      </c>
    </row>
    <row r="196" spans="1:11" x14ac:dyDescent="0.25">
      <c r="A196">
        <v>28621</v>
      </c>
      <c r="B196">
        <v>80</v>
      </c>
      <c r="C196" t="s">
        <v>270</v>
      </c>
      <c r="D196" s="1">
        <v>4199836</v>
      </c>
      <c r="F196">
        <v>195</v>
      </c>
      <c r="G196" t="e">
        <f t="shared" si="6"/>
        <v>#N/A</v>
      </c>
      <c r="H196">
        <v>30003</v>
      </c>
      <c r="I196" t="s">
        <v>147</v>
      </c>
      <c r="J196" s="1">
        <v>263419</v>
      </c>
      <c r="K196" s="1">
        <f t="shared" si="7"/>
        <v>0</v>
      </c>
    </row>
    <row r="197" spans="1:11" x14ac:dyDescent="0.25">
      <c r="A197">
        <v>28637</v>
      </c>
      <c r="B197">
        <v>168</v>
      </c>
      <c r="C197" t="s">
        <v>269</v>
      </c>
      <c r="D197" s="1">
        <v>514923</v>
      </c>
      <c r="F197">
        <v>196</v>
      </c>
      <c r="G197">
        <f t="shared" si="6"/>
        <v>146</v>
      </c>
      <c r="H197">
        <v>29776</v>
      </c>
      <c r="I197" t="s">
        <v>95</v>
      </c>
      <c r="J197" s="1">
        <v>252432</v>
      </c>
      <c r="K197" s="1">
        <f t="shared" si="7"/>
        <v>819236</v>
      </c>
    </row>
    <row r="198" spans="1:11" x14ac:dyDescent="0.25">
      <c r="A198">
        <v>28643</v>
      </c>
      <c r="B198">
        <v>158</v>
      </c>
      <c r="C198" t="s">
        <v>64</v>
      </c>
      <c r="D198" s="1">
        <v>631151</v>
      </c>
      <c r="F198">
        <v>197</v>
      </c>
      <c r="G198">
        <f t="shared" si="6"/>
        <v>200</v>
      </c>
      <c r="H198">
        <v>20796</v>
      </c>
      <c r="I198" t="s">
        <v>186</v>
      </c>
      <c r="J198" s="1">
        <v>244100</v>
      </c>
      <c r="K198" s="1">
        <f t="shared" si="7"/>
        <v>164230</v>
      </c>
    </row>
    <row r="199" spans="1:11" x14ac:dyDescent="0.25">
      <c r="A199">
        <v>28647</v>
      </c>
      <c r="B199">
        <v>227</v>
      </c>
      <c r="C199" t="s">
        <v>295</v>
      </c>
      <c r="D199" s="1">
        <v>47860</v>
      </c>
      <c r="F199">
        <v>198</v>
      </c>
      <c r="G199" t="e">
        <f t="shared" si="6"/>
        <v>#N/A</v>
      </c>
      <c r="H199">
        <v>28703</v>
      </c>
      <c r="I199" t="s">
        <v>2</v>
      </c>
      <c r="J199" s="1">
        <v>234375</v>
      </c>
      <c r="K199" s="1">
        <f t="shared" si="7"/>
        <v>0</v>
      </c>
    </row>
    <row r="200" spans="1:11" x14ac:dyDescent="0.25">
      <c r="A200">
        <v>28651</v>
      </c>
      <c r="B200">
        <v>254</v>
      </c>
      <c r="C200" t="s">
        <v>189</v>
      </c>
      <c r="D200" s="1">
        <v>6060</v>
      </c>
      <c r="F200">
        <v>199</v>
      </c>
      <c r="G200">
        <f t="shared" si="6"/>
        <v>189</v>
      </c>
      <c r="H200">
        <v>29782</v>
      </c>
      <c r="I200" t="s">
        <v>261</v>
      </c>
      <c r="J200" s="1">
        <v>226599</v>
      </c>
      <c r="K200" s="1">
        <f t="shared" si="7"/>
        <v>226048</v>
      </c>
    </row>
    <row r="201" spans="1:11" x14ac:dyDescent="0.25">
      <c r="A201">
        <v>28659</v>
      </c>
      <c r="B201">
        <v>76</v>
      </c>
      <c r="C201" t="s">
        <v>181</v>
      </c>
      <c r="D201" s="1">
        <v>4619506</v>
      </c>
      <c r="F201">
        <v>200</v>
      </c>
      <c r="G201">
        <f t="shared" si="6"/>
        <v>176</v>
      </c>
      <c r="H201">
        <v>29143</v>
      </c>
      <c r="I201" t="s">
        <v>172</v>
      </c>
      <c r="J201" s="1">
        <v>216883</v>
      </c>
      <c r="K201" s="1">
        <f t="shared" si="7"/>
        <v>385840</v>
      </c>
    </row>
    <row r="202" spans="1:11" x14ac:dyDescent="0.25">
      <c r="A202">
        <v>28701</v>
      </c>
      <c r="B202">
        <v>233</v>
      </c>
      <c r="C202" t="s">
        <v>212</v>
      </c>
      <c r="D202" s="1">
        <v>32494</v>
      </c>
      <c r="F202">
        <v>201</v>
      </c>
      <c r="G202">
        <f t="shared" si="6"/>
        <v>265</v>
      </c>
      <c r="H202">
        <v>20187</v>
      </c>
      <c r="I202" t="s">
        <v>161</v>
      </c>
      <c r="J202" s="1">
        <v>215000</v>
      </c>
      <c r="K202" s="1">
        <f t="shared" si="7"/>
        <v>-514</v>
      </c>
    </row>
    <row r="203" spans="1:11" x14ac:dyDescent="0.25">
      <c r="A203">
        <v>28731</v>
      </c>
      <c r="B203">
        <v>249</v>
      </c>
      <c r="C203" t="s">
        <v>122</v>
      </c>
      <c r="D203" s="1">
        <v>12846</v>
      </c>
      <c r="F203">
        <v>202</v>
      </c>
      <c r="G203">
        <f t="shared" si="6"/>
        <v>234</v>
      </c>
      <c r="H203">
        <v>29971</v>
      </c>
      <c r="I203" t="s">
        <v>196</v>
      </c>
      <c r="J203" s="1">
        <v>214865</v>
      </c>
      <c r="K203" s="1">
        <f t="shared" si="7"/>
        <v>29825</v>
      </c>
    </row>
    <row r="204" spans="1:11" x14ac:dyDescent="0.25">
      <c r="A204">
        <v>28751</v>
      </c>
      <c r="B204">
        <v>210</v>
      </c>
      <c r="C204" t="s">
        <v>197</v>
      </c>
      <c r="D204" s="1">
        <v>111144</v>
      </c>
      <c r="F204">
        <v>203</v>
      </c>
      <c r="G204">
        <f t="shared" si="6"/>
        <v>160</v>
      </c>
      <c r="H204">
        <v>29155</v>
      </c>
      <c r="I204" t="s">
        <v>249</v>
      </c>
      <c r="J204" s="1">
        <v>210579</v>
      </c>
      <c r="K204" s="1">
        <f t="shared" si="7"/>
        <v>620772</v>
      </c>
    </row>
    <row r="205" spans="1:11" x14ac:dyDescent="0.25">
      <c r="A205">
        <v>29143</v>
      </c>
      <c r="B205">
        <v>176</v>
      </c>
      <c r="C205" t="s">
        <v>172</v>
      </c>
      <c r="D205" s="1">
        <v>385840</v>
      </c>
      <c r="F205">
        <v>204</v>
      </c>
      <c r="G205">
        <f t="shared" si="6"/>
        <v>141</v>
      </c>
      <c r="H205">
        <v>24679</v>
      </c>
      <c r="I205" t="s">
        <v>78</v>
      </c>
      <c r="J205" s="1">
        <v>198248</v>
      </c>
      <c r="K205" s="1">
        <f t="shared" si="7"/>
        <v>856022</v>
      </c>
    </row>
    <row r="206" spans="1:11" x14ac:dyDescent="0.25">
      <c r="A206">
        <v>29151</v>
      </c>
      <c r="B206">
        <v>38</v>
      </c>
      <c r="C206" t="s">
        <v>8</v>
      </c>
      <c r="D206" s="1">
        <v>12860026</v>
      </c>
      <c r="F206">
        <v>205</v>
      </c>
      <c r="G206">
        <f t="shared" si="6"/>
        <v>270</v>
      </c>
      <c r="H206">
        <v>25158</v>
      </c>
      <c r="I206" t="s">
        <v>233</v>
      </c>
      <c r="J206" s="1">
        <v>190998</v>
      </c>
      <c r="K206" s="1">
        <f t="shared" si="7"/>
        <v>-384875</v>
      </c>
    </row>
    <row r="207" spans="1:11" x14ac:dyDescent="0.25">
      <c r="A207">
        <v>29155</v>
      </c>
      <c r="B207">
        <v>160</v>
      </c>
      <c r="C207" t="s">
        <v>249</v>
      </c>
      <c r="D207" s="1">
        <v>620772</v>
      </c>
      <c r="F207">
        <v>206</v>
      </c>
      <c r="G207">
        <f t="shared" si="6"/>
        <v>238</v>
      </c>
      <c r="H207">
        <v>29978</v>
      </c>
      <c r="I207" t="s">
        <v>173</v>
      </c>
      <c r="J207" s="1">
        <v>164550</v>
      </c>
      <c r="K207" s="1">
        <f t="shared" si="7"/>
        <v>26370</v>
      </c>
    </row>
    <row r="208" spans="1:11" x14ac:dyDescent="0.25">
      <c r="A208">
        <v>29161</v>
      </c>
      <c r="B208">
        <v>46</v>
      </c>
      <c r="C208" t="s">
        <v>62</v>
      </c>
      <c r="D208" s="1">
        <v>9151772</v>
      </c>
      <c r="F208">
        <v>207</v>
      </c>
      <c r="G208">
        <f t="shared" si="6"/>
        <v>186</v>
      </c>
      <c r="H208">
        <v>20627</v>
      </c>
      <c r="I208" t="s">
        <v>139</v>
      </c>
      <c r="J208" s="1">
        <v>161464</v>
      </c>
      <c r="K208" s="1">
        <f t="shared" si="7"/>
        <v>252139</v>
      </c>
    </row>
    <row r="209" spans="1:11" x14ac:dyDescent="0.25">
      <c r="A209">
        <v>29186</v>
      </c>
      <c r="B209">
        <v>216</v>
      </c>
      <c r="C209" t="s">
        <v>198</v>
      </c>
      <c r="D209" s="1">
        <v>84753</v>
      </c>
      <c r="F209">
        <v>208</v>
      </c>
      <c r="G209">
        <f t="shared" si="6"/>
        <v>214</v>
      </c>
      <c r="H209">
        <v>25783</v>
      </c>
      <c r="I209" t="s">
        <v>271</v>
      </c>
      <c r="J209" s="1">
        <v>140028</v>
      </c>
      <c r="K209" s="1">
        <f t="shared" si="7"/>
        <v>98508</v>
      </c>
    </row>
    <row r="210" spans="1:11" x14ac:dyDescent="0.25">
      <c r="A210">
        <v>29194</v>
      </c>
      <c r="B210">
        <v>72</v>
      </c>
      <c r="C210" t="s">
        <v>43</v>
      </c>
      <c r="D210" s="1">
        <v>4938353</v>
      </c>
      <c r="F210">
        <v>209</v>
      </c>
      <c r="G210">
        <f t="shared" si="6"/>
        <v>206</v>
      </c>
      <c r="H210">
        <v>22356</v>
      </c>
      <c r="I210" t="s">
        <v>127</v>
      </c>
      <c r="J210" s="1">
        <v>128402</v>
      </c>
      <c r="K210" s="1">
        <f t="shared" si="7"/>
        <v>115982</v>
      </c>
    </row>
    <row r="211" spans="1:11" x14ac:dyDescent="0.25">
      <c r="A211">
        <v>29228</v>
      </c>
      <c r="B211">
        <v>107</v>
      </c>
      <c r="C211" t="s">
        <v>165</v>
      </c>
      <c r="D211" s="1">
        <v>2211669</v>
      </c>
      <c r="F211">
        <v>210</v>
      </c>
      <c r="G211">
        <f t="shared" si="6"/>
        <v>192</v>
      </c>
      <c r="H211">
        <v>27674</v>
      </c>
      <c r="I211" t="s">
        <v>47</v>
      </c>
      <c r="J211" s="1">
        <v>128336</v>
      </c>
      <c r="K211" s="1">
        <f t="shared" si="7"/>
        <v>204499</v>
      </c>
    </row>
    <row r="212" spans="1:11" x14ac:dyDescent="0.25">
      <c r="A212">
        <v>29453</v>
      </c>
      <c r="B212">
        <v>148</v>
      </c>
      <c r="C212" t="s">
        <v>226</v>
      </c>
      <c r="D212" s="1">
        <v>790890</v>
      </c>
      <c r="F212">
        <v>211</v>
      </c>
      <c r="G212">
        <f t="shared" si="6"/>
        <v>204</v>
      </c>
      <c r="H212">
        <v>21034</v>
      </c>
      <c r="I212" t="s">
        <v>89</v>
      </c>
      <c r="J212" s="1">
        <v>124317</v>
      </c>
      <c r="K212" s="1">
        <f t="shared" si="7"/>
        <v>146395</v>
      </c>
    </row>
    <row r="213" spans="1:11" x14ac:dyDescent="0.25">
      <c r="A213">
        <v>29689</v>
      </c>
      <c r="B213">
        <v>137</v>
      </c>
      <c r="C213" t="s">
        <v>230</v>
      </c>
      <c r="D213" s="1">
        <v>1097291</v>
      </c>
      <c r="F213">
        <v>212</v>
      </c>
      <c r="G213" t="e">
        <f t="shared" si="6"/>
        <v>#N/A</v>
      </c>
      <c r="H213">
        <v>30033</v>
      </c>
      <c r="I213" t="s">
        <v>128</v>
      </c>
      <c r="J213" s="1">
        <v>111603</v>
      </c>
      <c r="K213" s="1">
        <f t="shared" si="7"/>
        <v>0</v>
      </c>
    </row>
    <row r="214" spans="1:11" x14ac:dyDescent="0.25">
      <c r="A214">
        <v>29696</v>
      </c>
      <c r="B214">
        <v>219</v>
      </c>
      <c r="C214" t="s">
        <v>53</v>
      </c>
      <c r="D214" s="1">
        <v>72716</v>
      </c>
      <c r="F214">
        <v>213</v>
      </c>
      <c r="G214">
        <f t="shared" si="6"/>
        <v>154</v>
      </c>
      <c r="H214">
        <v>28052</v>
      </c>
      <c r="I214" t="s">
        <v>158</v>
      </c>
      <c r="J214" s="1">
        <v>105342</v>
      </c>
      <c r="K214" s="1">
        <f t="shared" si="7"/>
        <v>691885</v>
      </c>
    </row>
    <row r="215" spans="1:11" x14ac:dyDescent="0.25">
      <c r="A215">
        <v>29703</v>
      </c>
      <c r="B215">
        <v>144</v>
      </c>
      <c r="C215" t="s">
        <v>215</v>
      </c>
      <c r="D215" s="1">
        <v>834267</v>
      </c>
      <c r="F215">
        <v>214</v>
      </c>
      <c r="G215" t="e">
        <f t="shared" si="6"/>
        <v>#N/A</v>
      </c>
      <c r="H215">
        <v>29129</v>
      </c>
      <c r="I215" t="s">
        <v>185</v>
      </c>
      <c r="J215" s="1">
        <v>104400</v>
      </c>
      <c r="K215" s="1">
        <f t="shared" si="7"/>
        <v>0</v>
      </c>
    </row>
    <row r="216" spans="1:11" x14ac:dyDescent="0.25">
      <c r="A216">
        <v>29712</v>
      </c>
      <c r="B216">
        <v>70</v>
      </c>
      <c r="C216" t="s">
        <v>58</v>
      </c>
      <c r="D216" s="1">
        <v>5013250</v>
      </c>
      <c r="F216">
        <v>215</v>
      </c>
      <c r="G216">
        <f t="shared" si="6"/>
        <v>196</v>
      </c>
      <c r="H216">
        <v>20551</v>
      </c>
      <c r="I216" t="s">
        <v>240</v>
      </c>
      <c r="J216" s="1">
        <v>102424</v>
      </c>
      <c r="K216" s="1">
        <f t="shared" si="7"/>
        <v>178833</v>
      </c>
    </row>
    <row r="217" spans="1:11" x14ac:dyDescent="0.25">
      <c r="A217">
        <v>29720</v>
      </c>
      <c r="B217">
        <v>61</v>
      </c>
      <c r="C217" t="s">
        <v>30</v>
      </c>
      <c r="D217" s="1">
        <v>5908424</v>
      </c>
      <c r="F217">
        <v>216</v>
      </c>
      <c r="G217">
        <f t="shared" si="6"/>
        <v>218</v>
      </c>
      <c r="H217">
        <v>21485</v>
      </c>
      <c r="I217" t="s">
        <v>244</v>
      </c>
      <c r="J217" s="1">
        <v>100455</v>
      </c>
      <c r="K217" s="1">
        <f t="shared" si="7"/>
        <v>74531</v>
      </c>
    </row>
    <row r="218" spans="1:11" x14ac:dyDescent="0.25">
      <c r="A218">
        <v>29722</v>
      </c>
      <c r="B218">
        <v>161</v>
      </c>
      <c r="C218" t="s">
        <v>19</v>
      </c>
      <c r="D218" s="1">
        <v>616864</v>
      </c>
      <c r="F218">
        <v>217</v>
      </c>
      <c r="G218" t="e">
        <f t="shared" si="6"/>
        <v>#N/A</v>
      </c>
      <c r="H218">
        <v>28455</v>
      </c>
      <c r="I218" t="s">
        <v>238</v>
      </c>
      <c r="J218" s="1">
        <v>96110</v>
      </c>
      <c r="K218" s="1">
        <f t="shared" si="7"/>
        <v>0</v>
      </c>
    </row>
    <row r="219" spans="1:11" x14ac:dyDescent="0.25">
      <c r="A219">
        <v>29723</v>
      </c>
      <c r="B219">
        <v>52</v>
      </c>
      <c r="C219" t="s">
        <v>5</v>
      </c>
      <c r="D219" s="1">
        <v>8289241</v>
      </c>
      <c r="F219">
        <v>218</v>
      </c>
      <c r="G219">
        <f t="shared" si="6"/>
        <v>267</v>
      </c>
      <c r="H219">
        <v>23580</v>
      </c>
      <c r="I219" t="s">
        <v>54</v>
      </c>
      <c r="J219" s="1">
        <v>90213</v>
      </c>
      <c r="K219" s="1">
        <f t="shared" si="7"/>
        <v>-7712</v>
      </c>
    </row>
    <row r="220" spans="1:11" x14ac:dyDescent="0.25">
      <c r="A220">
        <v>29737</v>
      </c>
      <c r="B220">
        <v>87</v>
      </c>
      <c r="C220" t="s">
        <v>194</v>
      </c>
      <c r="D220" s="1">
        <v>3681655</v>
      </c>
      <c r="F220">
        <v>219</v>
      </c>
      <c r="G220">
        <f t="shared" si="6"/>
        <v>104</v>
      </c>
      <c r="H220">
        <v>29954</v>
      </c>
      <c r="I220" t="s">
        <v>191</v>
      </c>
      <c r="J220" s="1">
        <v>88039</v>
      </c>
      <c r="K220" s="1">
        <f t="shared" si="7"/>
        <v>2359971</v>
      </c>
    </row>
    <row r="221" spans="1:11" x14ac:dyDescent="0.25">
      <c r="A221">
        <v>29738</v>
      </c>
      <c r="B221">
        <v>183</v>
      </c>
      <c r="C221" t="s">
        <v>216</v>
      </c>
      <c r="D221" s="1">
        <v>274830</v>
      </c>
      <c r="F221">
        <v>220</v>
      </c>
      <c r="G221">
        <f t="shared" si="6"/>
        <v>203</v>
      </c>
      <c r="H221">
        <v>23440</v>
      </c>
      <c r="I221" t="s">
        <v>114</v>
      </c>
      <c r="J221" s="1">
        <v>81982</v>
      </c>
      <c r="K221" s="1">
        <f t="shared" si="7"/>
        <v>148454</v>
      </c>
    </row>
    <row r="222" spans="1:11" x14ac:dyDescent="0.25">
      <c r="A222">
        <v>29739</v>
      </c>
      <c r="B222">
        <v>44</v>
      </c>
      <c r="C222" t="s">
        <v>13</v>
      </c>
      <c r="D222" s="1">
        <v>9223163</v>
      </c>
      <c r="F222">
        <v>221</v>
      </c>
      <c r="G222">
        <f t="shared" si="6"/>
        <v>216</v>
      </c>
      <c r="H222">
        <v>29186</v>
      </c>
      <c r="I222" t="s">
        <v>198</v>
      </c>
      <c r="J222" s="1">
        <v>79713</v>
      </c>
      <c r="K222" s="1">
        <f t="shared" si="7"/>
        <v>84753</v>
      </c>
    </row>
    <row r="223" spans="1:11" x14ac:dyDescent="0.25">
      <c r="A223">
        <v>29756</v>
      </c>
      <c r="B223">
        <v>84</v>
      </c>
      <c r="C223" t="s">
        <v>21</v>
      </c>
      <c r="D223" s="1">
        <v>4015489</v>
      </c>
      <c r="F223">
        <v>222</v>
      </c>
      <c r="G223">
        <f t="shared" si="6"/>
        <v>269</v>
      </c>
      <c r="H223">
        <v>20121</v>
      </c>
      <c r="I223" t="s">
        <v>180</v>
      </c>
      <c r="J223" s="1">
        <v>79552</v>
      </c>
      <c r="K223" s="1">
        <f t="shared" si="7"/>
        <v>-226778</v>
      </c>
    </row>
    <row r="224" spans="1:11" x14ac:dyDescent="0.25">
      <c r="A224">
        <v>29770</v>
      </c>
      <c r="B224">
        <v>124</v>
      </c>
      <c r="C224" t="s">
        <v>12</v>
      </c>
      <c r="D224" s="1">
        <v>1474229</v>
      </c>
      <c r="F224">
        <v>223</v>
      </c>
      <c r="G224">
        <f t="shared" si="6"/>
        <v>230</v>
      </c>
      <c r="H224">
        <v>28309</v>
      </c>
      <c r="I224" t="s">
        <v>183</v>
      </c>
      <c r="J224" s="1">
        <v>76323</v>
      </c>
      <c r="K224" s="1">
        <f t="shared" si="7"/>
        <v>41512</v>
      </c>
    </row>
    <row r="225" spans="1:11" x14ac:dyDescent="0.25">
      <c r="A225">
        <v>29775</v>
      </c>
      <c r="B225">
        <v>245</v>
      </c>
      <c r="C225" t="s">
        <v>275</v>
      </c>
      <c r="D225" s="1">
        <v>18750</v>
      </c>
      <c r="F225">
        <v>224</v>
      </c>
      <c r="G225">
        <f t="shared" si="6"/>
        <v>158</v>
      </c>
      <c r="H225">
        <v>28643</v>
      </c>
      <c r="I225" t="s">
        <v>64</v>
      </c>
      <c r="J225" s="1">
        <v>71423</v>
      </c>
      <c r="K225" s="1">
        <f t="shared" si="7"/>
        <v>631151</v>
      </c>
    </row>
    <row r="226" spans="1:11" x14ac:dyDescent="0.25">
      <c r="A226">
        <v>29776</v>
      </c>
      <c r="B226">
        <v>146</v>
      </c>
      <c r="C226" t="s">
        <v>95</v>
      </c>
      <c r="D226" s="1">
        <v>819236</v>
      </c>
      <c r="F226">
        <v>225</v>
      </c>
      <c r="G226">
        <f t="shared" si="6"/>
        <v>201</v>
      </c>
      <c r="H226">
        <v>29873</v>
      </c>
      <c r="I226" t="s">
        <v>223</v>
      </c>
      <c r="J226" s="1">
        <v>71000</v>
      </c>
      <c r="K226" s="1">
        <f t="shared" si="7"/>
        <v>152225</v>
      </c>
    </row>
    <row r="227" spans="1:11" x14ac:dyDescent="0.25">
      <c r="A227">
        <v>29782</v>
      </c>
      <c r="B227">
        <v>189</v>
      </c>
      <c r="C227" t="s">
        <v>261</v>
      </c>
      <c r="D227" s="1">
        <v>226048</v>
      </c>
      <c r="F227">
        <v>226</v>
      </c>
      <c r="G227">
        <f t="shared" si="6"/>
        <v>243</v>
      </c>
      <c r="H227">
        <v>20029</v>
      </c>
      <c r="I227" t="s">
        <v>0</v>
      </c>
      <c r="J227" s="1">
        <v>70250</v>
      </c>
      <c r="K227" s="1">
        <f t="shared" si="7"/>
        <v>20503</v>
      </c>
    </row>
    <row r="228" spans="1:11" x14ac:dyDescent="0.25">
      <c r="A228">
        <v>29786</v>
      </c>
      <c r="B228">
        <v>50</v>
      </c>
      <c r="C228" t="s">
        <v>16</v>
      </c>
      <c r="D228" s="1">
        <v>8443130</v>
      </c>
      <c r="F228">
        <v>227</v>
      </c>
      <c r="G228">
        <f t="shared" si="6"/>
        <v>233</v>
      </c>
      <c r="H228">
        <v>28701</v>
      </c>
      <c r="I228" t="s">
        <v>212</v>
      </c>
      <c r="J228" s="1">
        <v>70100</v>
      </c>
      <c r="K228" s="1">
        <f t="shared" si="7"/>
        <v>32494</v>
      </c>
    </row>
    <row r="229" spans="1:11" x14ac:dyDescent="0.25">
      <c r="A229">
        <v>29789</v>
      </c>
      <c r="B229">
        <v>159</v>
      </c>
      <c r="C229" t="s">
        <v>18</v>
      </c>
      <c r="D229" s="1">
        <v>628537</v>
      </c>
      <c r="F229">
        <v>228</v>
      </c>
      <c r="G229">
        <f t="shared" si="6"/>
        <v>211</v>
      </c>
      <c r="H229">
        <v>24772</v>
      </c>
      <c r="I229" t="s">
        <v>251</v>
      </c>
      <c r="J229" s="1">
        <v>68814</v>
      </c>
      <c r="K229" s="1">
        <f t="shared" si="7"/>
        <v>103435</v>
      </c>
    </row>
    <row r="230" spans="1:11" x14ac:dyDescent="0.25">
      <c r="A230">
        <v>29790</v>
      </c>
      <c r="B230">
        <v>256</v>
      </c>
      <c r="C230" t="s">
        <v>120</v>
      </c>
      <c r="D230" s="1">
        <v>3000</v>
      </c>
      <c r="F230">
        <v>229</v>
      </c>
      <c r="G230" t="e">
        <f t="shared" si="6"/>
        <v>#N/A</v>
      </c>
      <c r="H230">
        <v>30042</v>
      </c>
      <c r="I230" t="s">
        <v>138</v>
      </c>
      <c r="J230" s="1">
        <v>67095</v>
      </c>
      <c r="K230" s="1">
        <f t="shared" si="7"/>
        <v>0</v>
      </c>
    </row>
    <row r="231" spans="1:11" x14ac:dyDescent="0.25">
      <c r="A231">
        <v>29791</v>
      </c>
      <c r="B231">
        <v>224</v>
      </c>
      <c r="C231" t="s">
        <v>84</v>
      </c>
      <c r="D231" s="1">
        <v>58981</v>
      </c>
      <c r="F231">
        <v>230</v>
      </c>
      <c r="G231">
        <f t="shared" si="6"/>
        <v>268</v>
      </c>
      <c r="H231">
        <v>20007</v>
      </c>
      <c r="I231" t="s">
        <v>118</v>
      </c>
      <c r="J231" s="1">
        <v>66173</v>
      </c>
      <c r="K231" s="1">
        <f t="shared" si="7"/>
        <v>-144228</v>
      </c>
    </row>
    <row r="232" spans="1:11" x14ac:dyDescent="0.25">
      <c r="A232">
        <v>29802</v>
      </c>
      <c r="B232">
        <v>145</v>
      </c>
      <c r="C232" t="s">
        <v>264</v>
      </c>
      <c r="D232" s="1">
        <v>828040</v>
      </c>
      <c r="F232">
        <v>231</v>
      </c>
      <c r="G232" t="e">
        <f t="shared" si="6"/>
        <v>#N/A</v>
      </c>
      <c r="H232">
        <v>21902</v>
      </c>
      <c r="I232" t="s">
        <v>143</v>
      </c>
      <c r="J232" s="1">
        <v>57800</v>
      </c>
      <c r="K232" s="1">
        <f t="shared" si="7"/>
        <v>0</v>
      </c>
    </row>
    <row r="233" spans="1:11" x14ac:dyDescent="0.25">
      <c r="A233">
        <v>29803</v>
      </c>
      <c r="B233">
        <v>169</v>
      </c>
      <c r="C233" t="s">
        <v>24</v>
      </c>
      <c r="D233" s="1">
        <v>489084</v>
      </c>
      <c r="F233">
        <v>232</v>
      </c>
      <c r="G233">
        <f t="shared" si="6"/>
        <v>209</v>
      </c>
      <c r="H233">
        <v>28047</v>
      </c>
      <c r="I233" t="s">
        <v>159</v>
      </c>
      <c r="J233" s="1">
        <v>50000</v>
      </c>
      <c r="K233" s="1">
        <f t="shared" si="7"/>
        <v>111623</v>
      </c>
    </row>
    <row r="234" spans="1:11" x14ac:dyDescent="0.25">
      <c r="A234">
        <v>29809</v>
      </c>
      <c r="B234">
        <v>147</v>
      </c>
      <c r="C234" t="s">
        <v>237</v>
      </c>
      <c r="D234" s="1">
        <v>812343</v>
      </c>
      <c r="F234">
        <v>233</v>
      </c>
      <c r="G234" t="e">
        <f t="shared" si="6"/>
        <v>#N/A</v>
      </c>
      <c r="H234">
        <v>26432</v>
      </c>
      <c r="I234" t="s">
        <v>109</v>
      </c>
      <c r="J234" s="1">
        <v>44310</v>
      </c>
      <c r="K234" s="1">
        <f t="shared" si="7"/>
        <v>0</v>
      </c>
    </row>
    <row r="235" spans="1:11" x14ac:dyDescent="0.25">
      <c r="A235">
        <v>29814</v>
      </c>
      <c r="B235">
        <v>253</v>
      </c>
      <c r="C235" t="s">
        <v>56</v>
      </c>
      <c r="D235" s="1">
        <v>6189</v>
      </c>
      <c r="F235">
        <v>234</v>
      </c>
      <c r="G235" t="e">
        <f t="shared" si="6"/>
        <v>#N/A</v>
      </c>
      <c r="H235">
        <v>30009</v>
      </c>
      <c r="I235" t="s">
        <v>274</v>
      </c>
      <c r="J235" s="1">
        <v>32760</v>
      </c>
      <c r="K235" s="1">
        <f t="shared" si="7"/>
        <v>0</v>
      </c>
    </row>
    <row r="236" spans="1:11" x14ac:dyDescent="0.25">
      <c r="A236">
        <v>29824</v>
      </c>
      <c r="B236">
        <v>77</v>
      </c>
      <c r="C236" t="s">
        <v>108</v>
      </c>
      <c r="D236" s="1">
        <v>4616467</v>
      </c>
      <c r="F236">
        <v>235</v>
      </c>
      <c r="G236">
        <f t="shared" si="6"/>
        <v>231</v>
      </c>
      <c r="H236">
        <v>29856</v>
      </c>
      <c r="I236" t="s">
        <v>232</v>
      </c>
      <c r="J236" s="1">
        <v>31367</v>
      </c>
      <c r="K236" s="1">
        <f t="shared" si="7"/>
        <v>35320</v>
      </c>
    </row>
    <row r="237" spans="1:11" x14ac:dyDescent="0.25">
      <c r="A237">
        <v>29843</v>
      </c>
      <c r="B237">
        <v>75</v>
      </c>
      <c r="C237" t="s">
        <v>257</v>
      </c>
      <c r="D237" s="1">
        <v>4696175</v>
      </c>
      <c r="F237">
        <v>236</v>
      </c>
      <c r="G237">
        <f t="shared" si="6"/>
        <v>240</v>
      </c>
      <c r="H237">
        <v>28351</v>
      </c>
      <c r="I237" t="s">
        <v>213</v>
      </c>
      <c r="J237" s="1">
        <v>24750</v>
      </c>
      <c r="K237" s="1">
        <f t="shared" si="7"/>
        <v>23857</v>
      </c>
    </row>
    <row r="238" spans="1:11" x14ac:dyDescent="0.25">
      <c r="A238">
        <v>29844</v>
      </c>
      <c r="B238">
        <v>181</v>
      </c>
      <c r="C238" t="s">
        <v>105</v>
      </c>
      <c r="D238" s="1">
        <v>314158</v>
      </c>
      <c r="F238">
        <v>237</v>
      </c>
      <c r="G238">
        <f t="shared" si="6"/>
        <v>241</v>
      </c>
      <c r="H238">
        <v>28491</v>
      </c>
      <c r="I238" t="s">
        <v>182</v>
      </c>
      <c r="J238" s="1">
        <v>23120</v>
      </c>
      <c r="K238" s="1">
        <f t="shared" si="7"/>
        <v>22842</v>
      </c>
    </row>
    <row r="239" spans="1:11" x14ac:dyDescent="0.25">
      <c r="A239">
        <v>29851</v>
      </c>
      <c r="B239">
        <v>64</v>
      </c>
      <c r="C239" t="s">
        <v>106</v>
      </c>
      <c r="D239" s="1">
        <v>5690031</v>
      </c>
      <c r="F239">
        <v>238</v>
      </c>
      <c r="G239">
        <f t="shared" si="6"/>
        <v>249</v>
      </c>
      <c r="H239">
        <v>28731</v>
      </c>
      <c r="I239" t="s">
        <v>122</v>
      </c>
      <c r="J239" s="1">
        <v>20289</v>
      </c>
      <c r="K239" s="1">
        <f t="shared" si="7"/>
        <v>12846</v>
      </c>
    </row>
    <row r="240" spans="1:11" x14ac:dyDescent="0.25">
      <c r="A240">
        <v>29852</v>
      </c>
      <c r="B240">
        <v>93</v>
      </c>
      <c r="C240" t="s">
        <v>266</v>
      </c>
      <c r="D240" s="1">
        <v>3236175</v>
      </c>
      <c r="F240">
        <v>239</v>
      </c>
      <c r="G240" t="e">
        <f t="shared" si="6"/>
        <v>#N/A</v>
      </c>
      <c r="H240">
        <v>22188</v>
      </c>
      <c r="I240" t="s">
        <v>157</v>
      </c>
      <c r="J240" s="1">
        <v>19773</v>
      </c>
      <c r="K240" s="1">
        <f t="shared" si="7"/>
        <v>0</v>
      </c>
    </row>
    <row r="241" spans="1:11" x14ac:dyDescent="0.25">
      <c r="A241">
        <v>29856</v>
      </c>
      <c r="B241">
        <v>231</v>
      </c>
      <c r="C241" t="s">
        <v>232</v>
      </c>
      <c r="D241" s="1">
        <v>35320</v>
      </c>
      <c r="F241">
        <v>240</v>
      </c>
      <c r="G241" t="e">
        <f t="shared" si="6"/>
        <v>#N/A</v>
      </c>
      <c r="H241">
        <v>27911</v>
      </c>
      <c r="I241" t="s">
        <v>135</v>
      </c>
      <c r="J241" s="1">
        <v>18704</v>
      </c>
      <c r="K241" s="1">
        <f t="shared" si="7"/>
        <v>0</v>
      </c>
    </row>
    <row r="242" spans="1:11" x14ac:dyDescent="0.25">
      <c r="A242">
        <v>29857</v>
      </c>
      <c r="B242">
        <v>91</v>
      </c>
      <c r="C242" t="s">
        <v>265</v>
      </c>
      <c r="D242" s="1">
        <v>3403130</v>
      </c>
      <c r="F242">
        <v>241</v>
      </c>
      <c r="G242" t="e">
        <f t="shared" si="6"/>
        <v>#N/A</v>
      </c>
      <c r="H242">
        <v>20804</v>
      </c>
      <c r="I242" t="s">
        <v>59</v>
      </c>
      <c r="J242" s="1">
        <v>18145</v>
      </c>
      <c r="K242" s="1">
        <f t="shared" si="7"/>
        <v>0</v>
      </c>
    </row>
    <row r="243" spans="1:11" x14ac:dyDescent="0.25">
      <c r="A243">
        <v>29867</v>
      </c>
      <c r="B243">
        <v>108</v>
      </c>
      <c r="C243" t="s">
        <v>98</v>
      </c>
      <c r="D243" s="1">
        <v>2205845</v>
      </c>
      <c r="F243">
        <v>242</v>
      </c>
      <c r="G243">
        <f t="shared" si="6"/>
        <v>187</v>
      </c>
      <c r="H243">
        <v>20703</v>
      </c>
      <c r="I243" t="s">
        <v>39</v>
      </c>
      <c r="J243" s="1">
        <v>13772</v>
      </c>
      <c r="K243" s="1">
        <f t="shared" si="7"/>
        <v>248008</v>
      </c>
    </row>
    <row r="244" spans="1:11" x14ac:dyDescent="0.25">
      <c r="A244">
        <v>29871</v>
      </c>
      <c r="B244">
        <v>115</v>
      </c>
      <c r="C244" t="s">
        <v>28</v>
      </c>
      <c r="D244" s="1">
        <v>1902986</v>
      </c>
      <c r="F244">
        <v>243</v>
      </c>
      <c r="G244">
        <f t="shared" si="6"/>
        <v>228</v>
      </c>
      <c r="H244">
        <v>22756</v>
      </c>
      <c r="I244" t="s">
        <v>144</v>
      </c>
      <c r="J244" s="1">
        <v>11777</v>
      </c>
      <c r="K244" s="1">
        <f t="shared" si="7"/>
        <v>47763</v>
      </c>
    </row>
    <row r="245" spans="1:11" x14ac:dyDescent="0.25">
      <c r="A245">
        <v>29872</v>
      </c>
      <c r="B245">
        <v>58</v>
      </c>
      <c r="C245" t="s">
        <v>1</v>
      </c>
      <c r="D245" s="1">
        <v>6458572</v>
      </c>
      <c r="F245">
        <v>244</v>
      </c>
      <c r="G245">
        <f t="shared" si="6"/>
        <v>254</v>
      </c>
      <c r="H245">
        <v>28651</v>
      </c>
      <c r="I245" t="s">
        <v>189</v>
      </c>
      <c r="J245" s="1">
        <v>6801</v>
      </c>
      <c r="K245" s="1">
        <f t="shared" si="7"/>
        <v>6060</v>
      </c>
    </row>
    <row r="246" spans="1:11" x14ac:dyDescent="0.25">
      <c r="A246">
        <v>29873</v>
      </c>
      <c r="B246">
        <v>201</v>
      </c>
      <c r="C246" t="s">
        <v>223</v>
      </c>
      <c r="D246" s="1">
        <v>152225</v>
      </c>
      <c r="F246">
        <v>245</v>
      </c>
      <c r="G246">
        <f t="shared" si="6"/>
        <v>266</v>
      </c>
      <c r="H246">
        <v>21580</v>
      </c>
      <c r="I246" t="s">
        <v>210</v>
      </c>
      <c r="J246" s="1">
        <v>5750</v>
      </c>
      <c r="K246" s="1">
        <f t="shared" si="7"/>
        <v>-1082</v>
      </c>
    </row>
    <row r="247" spans="1:11" x14ac:dyDescent="0.25">
      <c r="A247">
        <v>29877</v>
      </c>
      <c r="B247">
        <v>139</v>
      </c>
      <c r="C247" t="s">
        <v>83</v>
      </c>
      <c r="D247" s="1">
        <v>928954</v>
      </c>
      <c r="F247">
        <v>246</v>
      </c>
      <c r="G247">
        <f t="shared" si="6"/>
        <v>253</v>
      </c>
      <c r="H247">
        <v>29814</v>
      </c>
      <c r="I247" t="s">
        <v>56</v>
      </c>
      <c r="J247" s="1">
        <v>5540</v>
      </c>
      <c r="K247" s="1">
        <f t="shared" si="7"/>
        <v>6189</v>
      </c>
    </row>
    <row r="248" spans="1:11" x14ac:dyDescent="0.25">
      <c r="A248">
        <v>29881</v>
      </c>
      <c r="B248">
        <v>174</v>
      </c>
      <c r="C248" t="s">
        <v>179</v>
      </c>
      <c r="D248" s="1">
        <v>404373</v>
      </c>
      <c r="F248">
        <v>247</v>
      </c>
      <c r="G248" t="e">
        <f t="shared" si="6"/>
        <v>#N/A</v>
      </c>
      <c r="H248">
        <v>23372</v>
      </c>
      <c r="I248" t="s">
        <v>214</v>
      </c>
      <c r="J248" s="1">
        <v>4845</v>
      </c>
      <c r="K248" s="1">
        <f t="shared" si="7"/>
        <v>0</v>
      </c>
    </row>
    <row r="249" spans="1:11" x14ac:dyDescent="0.25">
      <c r="A249">
        <v>29882</v>
      </c>
      <c r="B249">
        <v>195</v>
      </c>
      <c r="C249" t="s">
        <v>280</v>
      </c>
      <c r="D249" s="1">
        <v>180928</v>
      </c>
      <c r="F249">
        <v>248</v>
      </c>
      <c r="G249">
        <f t="shared" si="6"/>
        <v>256</v>
      </c>
      <c r="H249">
        <v>29790</v>
      </c>
      <c r="I249" t="s">
        <v>120</v>
      </c>
      <c r="J249" s="1">
        <v>4500</v>
      </c>
      <c r="K249" s="1">
        <f t="shared" si="7"/>
        <v>3000</v>
      </c>
    </row>
    <row r="250" spans="1:11" x14ac:dyDescent="0.25">
      <c r="A250">
        <v>29883</v>
      </c>
      <c r="B250">
        <v>208</v>
      </c>
      <c r="C250" t="s">
        <v>299</v>
      </c>
      <c r="D250" s="1">
        <v>115582</v>
      </c>
      <c r="F250">
        <v>249</v>
      </c>
      <c r="G250" t="e">
        <f t="shared" si="6"/>
        <v>#N/A</v>
      </c>
      <c r="H250">
        <v>30032</v>
      </c>
      <c r="I250" t="s">
        <v>164</v>
      </c>
      <c r="J250" s="1">
        <v>3111</v>
      </c>
      <c r="K250" s="1">
        <f t="shared" si="7"/>
        <v>0</v>
      </c>
    </row>
    <row r="251" spans="1:11" x14ac:dyDescent="0.25">
      <c r="A251">
        <v>29899</v>
      </c>
      <c r="B251">
        <v>123</v>
      </c>
      <c r="C251" t="s">
        <v>132</v>
      </c>
      <c r="D251" s="1">
        <v>1506321</v>
      </c>
      <c r="F251">
        <v>250</v>
      </c>
      <c r="G251">
        <f t="shared" si="6"/>
        <v>258</v>
      </c>
      <c r="H251">
        <v>20077</v>
      </c>
      <c r="I251" t="s">
        <v>211</v>
      </c>
      <c r="J251" s="1">
        <v>2750</v>
      </c>
      <c r="K251" s="1">
        <f t="shared" si="7"/>
        <v>2500</v>
      </c>
    </row>
    <row r="252" spans="1:11" x14ac:dyDescent="0.25">
      <c r="A252">
        <v>29900</v>
      </c>
      <c r="B252">
        <v>92</v>
      </c>
      <c r="C252" t="s">
        <v>79</v>
      </c>
      <c r="D252" s="1">
        <v>3316861</v>
      </c>
      <c r="F252">
        <v>251</v>
      </c>
      <c r="G252">
        <f t="shared" si="6"/>
        <v>255</v>
      </c>
      <c r="H252">
        <v>20588</v>
      </c>
      <c r="I252" t="s">
        <v>175</v>
      </c>
      <c r="J252" s="1">
        <v>2265</v>
      </c>
      <c r="K252" s="1">
        <f t="shared" si="7"/>
        <v>3121</v>
      </c>
    </row>
    <row r="253" spans="1:11" x14ac:dyDescent="0.25">
      <c r="A253">
        <v>29901</v>
      </c>
      <c r="B253">
        <v>49</v>
      </c>
      <c r="C253" t="s">
        <v>104</v>
      </c>
      <c r="D253" s="1">
        <v>8719741</v>
      </c>
      <c r="F253">
        <v>252</v>
      </c>
      <c r="G253">
        <f t="shared" si="6"/>
        <v>151</v>
      </c>
      <c r="H253">
        <v>21187</v>
      </c>
      <c r="I253" t="s">
        <v>243</v>
      </c>
      <c r="J253" s="1">
        <v>1745</v>
      </c>
      <c r="K253" s="1">
        <f t="shared" si="7"/>
        <v>734678</v>
      </c>
    </row>
    <row r="254" spans="1:11" x14ac:dyDescent="0.25">
      <c r="A254">
        <v>29907</v>
      </c>
      <c r="B254">
        <v>163</v>
      </c>
      <c r="C254" t="s">
        <v>245</v>
      </c>
      <c r="D254" s="1">
        <v>597943</v>
      </c>
      <c r="F254">
        <v>253</v>
      </c>
      <c r="G254">
        <f t="shared" si="6"/>
        <v>244</v>
      </c>
      <c r="H254">
        <v>26956</v>
      </c>
      <c r="I254" t="s">
        <v>184</v>
      </c>
      <c r="J254" s="1">
        <v>1394</v>
      </c>
      <c r="K254" s="1">
        <f t="shared" si="7"/>
        <v>19610</v>
      </c>
    </row>
    <row r="255" spans="1:11" x14ac:dyDescent="0.25">
      <c r="A255">
        <v>29908</v>
      </c>
      <c r="B255">
        <v>131</v>
      </c>
      <c r="C255" t="s">
        <v>142</v>
      </c>
      <c r="D255" s="1">
        <v>1263313</v>
      </c>
      <c r="F255">
        <v>254</v>
      </c>
      <c r="G255">
        <f t="shared" si="6"/>
        <v>193</v>
      </c>
      <c r="H255">
        <v>23125</v>
      </c>
      <c r="I255" t="s">
        <v>70</v>
      </c>
      <c r="J255" s="1">
        <v>970</v>
      </c>
      <c r="K255" s="1">
        <f t="shared" si="7"/>
        <v>186614</v>
      </c>
    </row>
    <row r="256" spans="1:11" x14ac:dyDescent="0.25">
      <c r="A256">
        <v>29924</v>
      </c>
      <c r="B256">
        <v>199</v>
      </c>
      <c r="C256" t="s">
        <v>150</v>
      </c>
      <c r="D256" s="1">
        <v>173735</v>
      </c>
      <c r="F256">
        <v>255</v>
      </c>
      <c r="G256">
        <f t="shared" si="6"/>
        <v>239</v>
      </c>
      <c r="H256">
        <v>28108</v>
      </c>
      <c r="I256" t="s">
        <v>63</v>
      </c>
      <c r="J256" s="1">
        <v>921</v>
      </c>
      <c r="K256" s="1">
        <f t="shared" si="7"/>
        <v>24786</v>
      </c>
    </row>
    <row r="257" spans="1:11" x14ac:dyDescent="0.25">
      <c r="A257">
        <v>29932</v>
      </c>
      <c r="B257">
        <v>42</v>
      </c>
      <c r="C257" t="s">
        <v>167</v>
      </c>
      <c r="D257" s="1">
        <v>9926934</v>
      </c>
      <c r="F257">
        <v>256</v>
      </c>
      <c r="G257">
        <f t="shared" si="6"/>
        <v>188</v>
      </c>
      <c r="H257">
        <v>20797</v>
      </c>
      <c r="I257" t="s">
        <v>14</v>
      </c>
      <c r="J257" s="1">
        <v>920</v>
      </c>
      <c r="K257" s="1">
        <f t="shared" si="7"/>
        <v>229218</v>
      </c>
    </row>
    <row r="258" spans="1:11" x14ac:dyDescent="0.25">
      <c r="A258">
        <v>29934</v>
      </c>
      <c r="B258">
        <v>130</v>
      </c>
      <c r="C258" t="s">
        <v>262</v>
      </c>
      <c r="D258" s="1">
        <v>1272442</v>
      </c>
      <c r="F258">
        <v>257</v>
      </c>
      <c r="G258" t="e">
        <f t="shared" ref="G258:G321" si="8">VLOOKUP(H258,Look2023,2,)</f>
        <v>#N/A</v>
      </c>
      <c r="H258">
        <v>29724</v>
      </c>
      <c r="I258" t="s">
        <v>136</v>
      </c>
      <c r="J258" s="1">
        <v>750</v>
      </c>
      <c r="K258" s="1">
        <f t="shared" ref="K258:K276" si="9">IF(ISERROR(VLOOKUP(H258,Look2023,4,FALSE)),0,VLOOKUP(H258,Look2023,4,FALSE))</f>
        <v>0</v>
      </c>
    </row>
    <row r="259" spans="1:11" x14ac:dyDescent="0.25">
      <c r="A259">
        <v>29936</v>
      </c>
      <c r="B259">
        <v>156</v>
      </c>
      <c r="C259" t="s">
        <v>263</v>
      </c>
      <c r="D259" s="1">
        <v>678450</v>
      </c>
      <c r="F259">
        <v>258</v>
      </c>
      <c r="G259">
        <f t="shared" si="8"/>
        <v>235</v>
      </c>
      <c r="H259">
        <v>28112</v>
      </c>
      <c r="I259" t="s">
        <v>85</v>
      </c>
      <c r="J259" s="1">
        <v>663</v>
      </c>
      <c r="K259" s="1">
        <f t="shared" si="9"/>
        <v>29568</v>
      </c>
    </row>
    <row r="260" spans="1:11" x14ac:dyDescent="0.25">
      <c r="A260">
        <v>29943</v>
      </c>
      <c r="B260">
        <v>198</v>
      </c>
      <c r="C260" t="s">
        <v>246</v>
      </c>
      <c r="D260" s="1">
        <v>176242</v>
      </c>
      <c r="F260">
        <v>259</v>
      </c>
      <c r="G260">
        <f t="shared" si="8"/>
        <v>225</v>
      </c>
      <c r="H260">
        <v>20966</v>
      </c>
      <c r="I260" t="s">
        <v>88</v>
      </c>
      <c r="J260" s="1">
        <v>654</v>
      </c>
      <c r="K260" s="1">
        <f t="shared" si="9"/>
        <v>55245</v>
      </c>
    </row>
    <row r="261" spans="1:11" x14ac:dyDescent="0.25">
      <c r="A261">
        <v>29949</v>
      </c>
      <c r="B261">
        <v>215</v>
      </c>
      <c r="C261" t="s">
        <v>140</v>
      </c>
      <c r="D261" s="1">
        <v>92613</v>
      </c>
      <c r="F261">
        <v>260</v>
      </c>
      <c r="G261">
        <f t="shared" si="8"/>
        <v>260</v>
      </c>
      <c r="H261">
        <v>28099</v>
      </c>
      <c r="I261" t="s">
        <v>36</v>
      </c>
      <c r="J261" s="1">
        <v>304</v>
      </c>
      <c r="K261" s="1">
        <f t="shared" si="9"/>
        <v>644</v>
      </c>
    </row>
    <row r="262" spans="1:11" x14ac:dyDescent="0.25">
      <c r="A262">
        <v>29950</v>
      </c>
      <c r="B262">
        <v>180</v>
      </c>
      <c r="C262" t="s">
        <v>278</v>
      </c>
      <c r="D262" s="1">
        <v>321500</v>
      </c>
      <c r="F262">
        <v>261</v>
      </c>
      <c r="G262">
        <f t="shared" si="8"/>
        <v>261</v>
      </c>
      <c r="H262">
        <v>29969</v>
      </c>
      <c r="I262" t="s">
        <v>115</v>
      </c>
      <c r="J262" s="1">
        <v>269</v>
      </c>
      <c r="K262" s="1">
        <f t="shared" si="9"/>
        <v>501</v>
      </c>
    </row>
    <row r="263" spans="1:11" x14ac:dyDescent="0.25">
      <c r="A263">
        <v>29954</v>
      </c>
      <c r="B263">
        <v>104</v>
      </c>
      <c r="C263" t="s">
        <v>191</v>
      </c>
      <c r="D263" s="1">
        <v>2359971</v>
      </c>
      <c r="F263">
        <v>262</v>
      </c>
      <c r="G263" t="e">
        <f t="shared" si="8"/>
        <v>#N/A</v>
      </c>
      <c r="H263">
        <v>20307</v>
      </c>
      <c r="I263" t="s">
        <v>86</v>
      </c>
      <c r="J263" s="1">
        <v>240</v>
      </c>
      <c r="K263" s="1">
        <f t="shared" si="9"/>
        <v>0</v>
      </c>
    </row>
    <row r="264" spans="1:11" x14ac:dyDescent="0.25">
      <c r="A264">
        <v>29958</v>
      </c>
      <c r="B264">
        <v>190</v>
      </c>
      <c r="C264" t="s">
        <v>296</v>
      </c>
      <c r="D264" s="1">
        <v>220275</v>
      </c>
      <c r="F264">
        <v>263</v>
      </c>
      <c r="G264">
        <f t="shared" si="8"/>
        <v>259</v>
      </c>
      <c r="H264">
        <v>21735</v>
      </c>
      <c r="I264" t="s">
        <v>73</v>
      </c>
      <c r="J264" s="1">
        <v>232</v>
      </c>
      <c r="K264" s="1">
        <f t="shared" si="9"/>
        <v>721</v>
      </c>
    </row>
    <row r="265" spans="1:11" x14ac:dyDescent="0.25">
      <c r="A265">
        <v>29959</v>
      </c>
      <c r="B265">
        <v>217</v>
      </c>
      <c r="C265" t="s">
        <v>279</v>
      </c>
      <c r="D265" s="1">
        <v>76725</v>
      </c>
      <c r="F265">
        <v>264</v>
      </c>
      <c r="G265" t="e">
        <f t="shared" si="8"/>
        <v>#N/A</v>
      </c>
      <c r="H265">
        <v>30001</v>
      </c>
      <c r="I265" t="s">
        <v>153</v>
      </c>
      <c r="J265" s="1">
        <v>187</v>
      </c>
      <c r="K265" s="1">
        <f t="shared" si="9"/>
        <v>0</v>
      </c>
    </row>
    <row r="266" spans="1:11" x14ac:dyDescent="0.25">
      <c r="A266">
        <v>29969</v>
      </c>
      <c r="B266">
        <v>261</v>
      </c>
      <c r="C266" t="s">
        <v>115</v>
      </c>
      <c r="D266" s="1">
        <v>501</v>
      </c>
      <c r="F266">
        <v>265</v>
      </c>
      <c r="G266">
        <f t="shared" si="8"/>
        <v>194</v>
      </c>
      <c r="H266">
        <v>28532</v>
      </c>
      <c r="I266" t="s">
        <v>72</v>
      </c>
      <c r="J266" s="1">
        <v>129</v>
      </c>
      <c r="K266" s="1">
        <f t="shared" si="9"/>
        <v>185533</v>
      </c>
    </row>
    <row r="267" spans="1:11" x14ac:dyDescent="0.25">
      <c r="A267">
        <v>29970</v>
      </c>
      <c r="B267">
        <v>220</v>
      </c>
      <c r="C267" t="s">
        <v>285</v>
      </c>
      <c r="D267" s="1">
        <v>70000</v>
      </c>
      <c r="F267">
        <v>266</v>
      </c>
      <c r="G267" t="e">
        <f t="shared" si="8"/>
        <v>#N/A</v>
      </c>
      <c r="H267">
        <v>23089</v>
      </c>
      <c r="I267" t="s">
        <v>76</v>
      </c>
      <c r="J267" s="1">
        <v>45</v>
      </c>
      <c r="K267" s="1">
        <f t="shared" si="9"/>
        <v>0</v>
      </c>
    </row>
    <row r="268" spans="1:11" x14ac:dyDescent="0.25">
      <c r="A268">
        <v>29971</v>
      </c>
      <c r="B268">
        <v>234</v>
      </c>
      <c r="C268" t="s">
        <v>196</v>
      </c>
      <c r="D268" s="1">
        <v>29825</v>
      </c>
      <c r="F268">
        <v>267</v>
      </c>
      <c r="G268">
        <f t="shared" si="8"/>
        <v>166</v>
      </c>
      <c r="H268">
        <v>21670</v>
      </c>
      <c r="I268" t="s">
        <v>154</v>
      </c>
      <c r="J268" s="1">
        <v>0</v>
      </c>
      <c r="K268" s="1">
        <f t="shared" si="9"/>
        <v>539437</v>
      </c>
    </row>
    <row r="269" spans="1:11" x14ac:dyDescent="0.25">
      <c r="A269">
        <v>29978</v>
      </c>
      <c r="B269">
        <v>238</v>
      </c>
      <c r="C269" t="s">
        <v>173</v>
      </c>
      <c r="D269" s="1">
        <v>26370</v>
      </c>
      <c r="F269">
        <v>268</v>
      </c>
      <c r="G269" t="e">
        <f t="shared" si="8"/>
        <v>#N/A</v>
      </c>
      <c r="H269">
        <v>26289</v>
      </c>
      <c r="I269" t="s">
        <v>149</v>
      </c>
      <c r="J269" s="1">
        <v>0</v>
      </c>
      <c r="K269" s="1">
        <f t="shared" si="9"/>
        <v>0</v>
      </c>
    </row>
    <row r="270" spans="1:11" x14ac:dyDescent="0.25">
      <c r="A270">
        <v>29979</v>
      </c>
      <c r="B270">
        <v>197</v>
      </c>
      <c r="C270" t="s">
        <v>288</v>
      </c>
      <c r="D270" s="1">
        <v>177290</v>
      </c>
      <c r="F270">
        <v>269</v>
      </c>
      <c r="G270" t="e">
        <f t="shared" si="8"/>
        <v>#N/A</v>
      </c>
      <c r="H270">
        <v>29925</v>
      </c>
      <c r="I270" t="s">
        <v>258</v>
      </c>
      <c r="J270" s="1">
        <v>0</v>
      </c>
      <c r="K270" s="1">
        <f t="shared" si="9"/>
        <v>0</v>
      </c>
    </row>
    <row r="271" spans="1:11" x14ac:dyDescent="0.25">
      <c r="A271">
        <v>29980</v>
      </c>
      <c r="B271">
        <v>251</v>
      </c>
      <c r="C271" t="s">
        <v>290</v>
      </c>
      <c r="D271" s="1">
        <v>10716</v>
      </c>
      <c r="F271">
        <v>270</v>
      </c>
      <c r="G271">
        <f t="shared" si="8"/>
        <v>257</v>
      </c>
      <c r="H271">
        <v>26446</v>
      </c>
      <c r="I271" t="s">
        <v>190</v>
      </c>
      <c r="J271" s="1">
        <v>-750</v>
      </c>
      <c r="K271" s="1">
        <f t="shared" si="9"/>
        <v>2904</v>
      </c>
    </row>
    <row r="272" spans="1:11" x14ac:dyDescent="0.25">
      <c r="A272">
        <v>29981</v>
      </c>
      <c r="B272">
        <v>242</v>
      </c>
      <c r="C272" t="s">
        <v>287</v>
      </c>
      <c r="D272" s="1">
        <v>22759</v>
      </c>
      <c r="F272">
        <v>271</v>
      </c>
      <c r="G272">
        <f t="shared" si="8"/>
        <v>86</v>
      </c>
      <c r="H272">
        <v>23312</v>
      </c>
      <c r="I272" t="s">
        <v>177</v>
      </c>
      <c r="J272" s="1">
        <v>-2531</v>
      </c>
      <c r="K272" s="1">
        <f t="shared" si="9"/>
        <v>3886933</v>
      </c>
    </row>
    <row r="273" spans="4:11" x14ac:dyDescent="0.25">
      <c r="D273" s="1"/>
      <c r="F273">
        <v>272</v>
      </c>
      <c r="G273">
        <f t="shared" si="8"/>
        <v>210</v>
      </c>
      <c r="H273">
        <v>28751</v>
      </c>
      <c r="I273" t="s">
        <v>197</v>
      </c>
      <c r="J273" s="1">
        <v>-5857</v>
      </c>
      <c r="K273" s="1">
        <f t="shared" si="9"/>
        <v>111144</v>
      </c>
    </row>
    <row r="274" spans="4:11" x14ac:dyDescent="0.25">
      <c r="D274" s="1"/>
      <c r="F274">
        <v>273</v>
      </c>
      <c r="G274">
        <f t="shared" si="8"/>
        <v>247</v>
      </c>
      <c r="H274">
        <v>26248</v>
      </c>
      <c r="I274" t="s">
        <v>101</v>
      </c>
      <c r="J274" s="1">
        <v>-7134</v>
      </c>
      <c r="K274" s="1">
        <f t="shared" si="9"/>
        <v>17888</v>
      </c>
    </row>
    <row r="275" spans="4:11" x14ac:dyDescent="0.25">
      <c r="D275" s="1"/>
      <c r="F275">
        <v>274</v>
      </c>
      <c r="G275">
        <f t="shared" si="8"/>
        <v>223</v>
      </c>
      <c r="H275">
        <v>28376</v>
      </c>
      <c r="I275" t="s">
        <v>48</v>
      </c>
      <c r="J275" s="1">
        <v>-49375</v>
      </c>
      <c r="K275" s="1">
        <f t="shared" si="9"/>
        <v>59705</v>
      </c>
    </row>
    <row r="276" spans="4:11" x14ac:dyDescent="0.25">
      <c r="D276" s="1"/>
      <c r="F276">
        <v>275</v>
      </c>
      <c r="G276">
        <f t="shared" si="8"/>
        <v>132</v>
      </c>
      <c r="H276">
        <v>27843</v>
      </c>
      <c r="I276" t="s">
        <v>125</v>
      </c>
      <c r="J276" s="1">
        <v>-171417</v>
      </c>
      <c r="K276" s="1">
        <f t="shared" si="9"/>
        <v>1255900</v>
      </c>
    </row>
    <row r="277" spans="4:11" x14ac:dyDescent="0.25">
      <c r="D277" s="1"/>
      <c r="J277" s="1"/>
    </row>
    <row r="278" spans="4:11" x14ac:dyDescent="0.25">
      <c r="D278" s="1">
        <f>SUM(D2:D277)</f>
        <v>1806563307</v>
      </c>
      <c r="J278" s="1">
        <f>SUM(J2:J277)</f>
        <v>2102879256</v>
      </c>
      <c r="K278" s="1">
        <f>SUM(K2:K277)</f>
        <v>1804352500</v>
      </c>
    </row>
  </sheetData>
  <sortState xmlns:xlrd2="http://schemas.microsoft.com/office/spreadsheetml/2017/richdata2" ref="A2:D272">
    <sortCondition ref="A2:A2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50 Insurers</vt:lpstr>
      <vt:lpstr>Data Import</vt:lpstr>
      <vt:lpstr>Look2023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Ocasek</dc:creator>
  <cp:lastModifiedBy>David Ocasek</cp:lastModifiedBy>
  <dcterms:created xsi:type="dcterms:W3CDTF">2024-08-07T15:28:35Z</dcterms:created>
  <dcterms:modified xsi:type="dcterms:W3CDTF">2024-08-08T16:14:08Z</dcterms:modified>
</cp:coreProperties>
</file>